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5-26/Apr 25/"/>
    </mc:Choice>
  </mc:AlternateContent>
  <xr:revisionPtr revIDLastSave="0" documentId="8_{98714A5B-6D50-4437-BFE7-7F0A6F2F5845}" xr6:coauthVersionLast="47" xr6:coauthVersionMax="47" xr10:uidLastSave="{00000000-0000-0000-0000-000000000000}"/>
  <workbookProtection workbookAlgorithmName="SHA-512" workbookHashValue="a2ID3CXf48xhYY5ncQMz5wQaAs9TRALMCdaUMQtTlvxvAuSeVnRBojcvMlXkV26pgaAmpS28qKkkYr2IcC4DoA==" workbookSaltValue="0YhrgzhWmb3IJDyyTWS3IQ==" workbookSpinCount="100000" lockStructure="1"/>
  <bookViews>
    <workbookView xWindow="-23148" yWindow="-108" windowWidth="23256" windowHeight="12456"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Data'!$D$1:$E$201</definedName>
    <definedName name="_xlnm._FilterDatabase" localSheetId="10" hidden="1">Wards!$A$1:$H$3449</definedName>
    <definedName name="OrgCodeSelection">'Control Panel'!$E$6</definedName>
    <definedName name="OrgNameSelection">'Control Panel'!$F$6</definedName>
    <definedName name="Orgs">'Reference Data'!$D$2:$E$201</definedName>
    <definedName name="SiteOrgCodes">'Reference Data'!$H$2:$H$4374</definedName>
    <definedName name="Sites">'Reference Data'!$G$2:$J$4374</definedName>
    <definedName name="Specialties">'Reference Data'!$A$2:$A$84</definedName>
    <definedName name="WardSiteCodes">Wards!$D$2:$D$6771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l="1"/>
  <c r="G286" i="2"/>
  <c r="G287" i="2"/>
  <c r="G375" i="2"/>
  <c r="E5" i="1"/>
  <c r="A2388" i="4"/>
  <c r="A2379" i="4"/>
  <c r="G4253" i="2"/>
  <c r="A2515" i="4"/>
  <c r="G428" i="2"/>
  <c r="H427" i="2"/>
  <c r="G427" i="2" s="1"/>
  <c r="G4258" i="2"/>
  <c r="G290" i="2"/>
  <c r="G289" i="2"/>
  <c r="G288" i="2"/>
  <c r="A6771" i="4"/>
  <c r="A2466" i="4"/>
  <c r="A2467" i="4"/>
  <c r="A2468" i="4"/>
  <c r="A2465" i="4"/>
  <c r="A2935" i="4"/>
  <c r="A2933" i="4"/>
  <c r="A2934" i="4"/>
  <c r="A2924" i="4"/>
  <c r="G2658" i="2"/>
  <c r="G2661" i="2"/>
  <c r="G461" i="2"/>
  <c r="G1365" i="2"/>
  <c r="G2558" i="2"/>
  <c r="G2555" i="2"/>
  <c r="A3140" i="4"/>
  <c r="A3145" i="4"/>
  <c r="A3144" i="4"/>
  <c r="A4408" i="4"/>
  <c r="A4407" i="4"/>
  <c r="G333" i="2"/>
  <c r="A3116" i="4" l="1"/>
  <c r="A3115" i="4"/>
  <c r="G2544" i="2"/>
  <c r="A4811" i="4"/>
  <c r="H1403" i="2"/>
  <c r="G1403" i="2" s="1"/>
  <c r="A1670" i="4"/>
  <c r="G2117" i="2"/>
  <c r="A4715" i="4" l="1"/>
  <c r="A4716" i="4"/>
  <c r="G3894" i="2"/>
  <c r="A5735" i="4"/>
  <c r="A5736" i="4"/>
  <c r="A5737" i="4"/>
  <c r="A5738" i="4"/>
  <c r="A5739" i="4"/>
  <c r="A5740" i="4"/>
  <c r="G1672" i="2"/>
  <c r="H447" i="2"/>
  <c r="G447" i="2" s="1"/>
  <c r="H446" i="2"/>
  <c r="G446" i="2" s="1"/>
  <c r="A5235" i="4"/>
  <c r="H810" i="2"/>
  <c r="A6028" i="4"/>
  <c r="A6029" i="4"/>
  <c r="A4016" i="4"/>
  <c r="A4017" i="4"/>
  <c r="A4018" i="4"/>
  <c r="A4015" i="4"/>
  <c r="G914" i="2"/>
  <c r="A1701" i="4"/>
  <c r="A4185" i="4"/>
  <c r="A1726" i="4"/>
  <c r="A4755" i="4" l="1"/>
  <c r="A4750" i="4"/>
  <c r="A4671" i="4" l="1"/>
  <c r="A1529" i="4"/>
  <c r="A1528" i="4"/>
  <c r="H317" i="2"/>
  <c r="G317" i="2" s="1"/>
  <c r="A4668" i="4"/>
  <c r="A4648" i="4"/>
  <c r="H3623" i="2"/>
  <c r="G3623" i="2" s="1"/>
  <c r="H3618" i="2"/>
  <c r="G3618" i="2" s="1"/>
  <c r="A3141" i="4"/>
  <c r="G2556" i="2"/>
  <c r="A3871" i="4"/>
  <c r="H2936" i="2"/>
  <c r="G2936" i="2" s="1"/>
  <c r="A4659" i="4"/>
  <c r="A5256" i="4" l="1"/>
  <c r="H3054" i="2"/>
  <c r="G3054" i="2" s="1"/>
  <c r="A5237" i="4" l="1"/>
  <c r="A5238" i="4"/>
  <c r="A5239" i="4"/>
  <c r="A5240" i="4"/>
  <c r="H2999" i="2" l="1"/>
  <c r="G2999" i="2" s="1"/>
  <c r="H789" i="2"/>
  <c r="G789" i="2" s="1"/>
  <c r="G3396" i="2"/>
  <c r="A4229" i="4"/>
  <c r="A3548" i="4" l="1"/>
  <c r="A3547" i="4"/>
  <c r="G419" i="2" l="1"/>
  <c r="A5234" i="4"/>
  <c r="A5233" i="4"/>
  <c r="H2985" i="2"/>
  <c r="G2985" i="2" s="1"/>
  <c r="A1672" i="4" l="1"/>
  <c r="H2123" i="2"/>
  <c r="G2123" i="2" s="1"/>
  <c r="A4997" i="4"/>
  <c r="A4996" i="4"/>
  <c r="A5003" i="4"/>
  <c r="A5002" i="4"/>
  <c r="A5001" i="4"/>
  <c r="H2482" i="2"/>
  <c r="G2482" i="2" s="1"/>
  <c r="H2455" i="2"/>
  <c r="G2455" i="2" s="1"/>
  <c r="H2483" i="2"/>
  <c r="G2483" i="2" s="1"/>
  <c r="G4208" i="2"/>
  <c r="A762" i="4"/>
  <c r="A2178" i="4"/>
  <c r="A3618" i="4"/>
  <c r="A3616" i="4"/>
  <c r="A3612" i="4"/>
  <c r="A4813" i="4"/>
  <c r="G829" i="2"/>
  <c r="G826" i="2"/>
  <c r="G825" i="2"/>
  <c r="G822" i="2"/>
  <c r="G821" i="2"/>
  <c r="G819" i="2"/>
  <c r="G818" i="2"/>
  <c r="G817" i="2"/>
  <c r="G813" i="2"/>
  <c r="G812" i="2"/>
  <c r="A4306" i="4"/>
  <c r="A4307" i="4"/>
  <c r="A4308" i="4"/>
  <c r="A4309" i="4"/>
  <c r="A4310" i="4"/>
  <c r="A4311" i="4"/>
  <c r="A4312" i="4"/>
  <c r="A4313" i="4"/>
  <c r="A4314" i="4"/>
  <c r="A4315" i="4"/>
  <c r="A4316" i="4"/>
  <c r="A4317" i="4"/>
  <c r="A4318" i="4"/>
  <c r="A4319" i="4"/>
  <c r="A4355" i="4"/>
  <c r="A4305"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6" i="4"/>
  <c r="A4357" i="4"/>
  <c r="A3725" i="4"/>
  <c r="A506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80" i="4"/>
  <c r="A2381" i="4"/>
  <c r="A2382" i="4"/>
  <c r="A2383" i="4"/>
  <c r="A2384" i="4"/>
  <c r="A2385" i="4"/>
  <c r="A2386" i="4"/>
  <c r="A2387"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9" i="4"/>
  <c r="A2920" i="4"/>
  <c r="A2921" i="4"/>
  <c r="A2922" i="4"/>
  <c r="A2923" i="4"/>
  <c r="A2925" i="4"/>
  <c r="A2926" i="4"/>
  <c r="A2927" i="4"/>
  <c r="A2928" i="4"/>
  <c r="A2929" i="4"/>
  <c r="A2930" i="4"/>
  <c r="A2931" i="4"/>
  <c r="A2932" i="4"/>
  <c r="A2918" i="4"/>
  <c r="A2936" i="4"/>
  <c r="A2937" i="4"/>
  <c r="A2954" i="4"/>
  <c r="A2955" i="4"/>
  <c r="A2938" i="4"/>
  <c r="A2939" i="4"/>
  <c r="A2940" i="4"/>
  <c r="A2941" i="4"/>
  <c r="A2942" i="4"/>
  <c r="A2943" i="4"/>
  <c r="A2950" i="4"/>
  <c r="A2944" i="4"/>
  <c r="A2945" i="4"/>
  <c r="A2946" i="4"/>
  <c r="A2947" i="4"/>
  <c r="A2948" i="4"/>
  <c r="A2949" i="4"/>
  <c r="A2951" i="4"/>
  <c r="A2952" i="4"/>
  <c r="A2953"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2" i="4"/>
  <c r="A3143" i="4"/>
  <c r="A3146" i="4"/>
  <c r="A3147" i="4"/>
  <c r="A3148" i="4"/>
  <c r="A3149" i="4"/>
  <c r="A3150" i="4"/>
  <c r="A3151" i="4"/>
  <c r="A3152" i="4"/>
  <c r="A3153" i="4"/>
  <c r="A3154" i="4"/>
  <c r="A3155" i="4"/>
  <c r="A3156" i="4"/>
  <c r="A3157" i="4"/>
  <c r="A3158" i="4"/>
  <c r="A3159" i="4"/>
  <c r="A3160" i="4"/>
  <c r="A3161" i="4"/>
  <c r="A3162" i="4"/>
  <c r="A3163" i="4"/>
  <c r="A3164" i="4"/>
  <c r="A3165" i="4"/>
  <c r="A3166" i="4"/>
  <c r="A3167"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1" i="4"/>
  <c r="A3602" i="4"/>
  <c r="A3603" i="4"/>
  <c r="A3604" i="4"/>
  <c r="A3605" i="4"/>
  <c r="A3606" i="4"/>
  <c r="A3608" i="4"/>
  <c r="A3609" i="4"/>
  <c r="A3610" i="4"/>
  <c r="A3611" i="4"/>
  <c r="A3613" i="4"/>
  <c r="A3614" i="4"/>
  <c r="A3615" i="4"/>
  <c r="A3607" i="4"/>
  <c r="A3617"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7" i="4"/>
  <c r="A3708" i="4"/>
  <c r="A3709"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3710" i="4"/>
  <c r="A3711" i="4"/>
  <c r="A3712" i="4"/>
  <c r="A3713" i="4"/>
  <c r="A3714" i="4"/>
  <c r="A3715" i="4"/>
  <c r="A3716" i="4"/>
  <c r="A3717" i="4"/>
  <c r="A3718" i="4"/>
  <c r="A3719" i="4"/>
  <c r="A3720" i="4"/>
  <c r="A3721" i="4"/>
  <c r="A3722" i="4"/>
  <c r="A3723" i="4"/>
  <c r="A3724"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9" i="4"/>
  <c r="A4650" i="4"/>
  <c r="A4651" i="4"/>
  <c r="A4652" i="4"/>
  <c r="A4653" i="4"/>
  <c r="A4654" i="4"/>
  <c r="A4655" i="4"/>
  <c r="A4656" i="4"/>
  <c r="A4657" i="4"/>
  <c r="A4658" i="4"/>
  <c r="A4660" i="4"/>
  <c r="A4661" i="4"/>
  <c r="A4662" i="4"/>
  <c r="A4663" i="4"/>
  <c r="A4664" i="4"/>
  <c r="A4665" i="4"/>
  <c r="A4666" i="4"/>
  <c r="A4667" i="4"/>
  <c r="A4669" i="4"/>
  <c r="A4670" i="4"/>
  <c r="A4672" i="4"/>
  <c r="A4673" i="4"/>
  <c r="A4674" i="4"/>
  <c r="A4675" i="4"/>
  <c r="A4676" i="4"/>
  <c r="A4677" i="4"/>
  <c r="A4678" i="4"/>
  <c r="A4679" i="4"/>
  <c r="A4680" i="4"/>
  <c r="A4681" i="4"/>
  <c r="A4682" i="4"/>
  <c r="A4683" i="4"/>
  <c r="A4684" i="4"/>
  <c r="A4685" i="4"/>
  <c r="A4686" i="4"/>
  <c r="A4687" i="4"/>
  <c r="A4688" i="4"/>
  <c r="A4689" i="4"/>
  <c r="A4690" i="4"/>
  <c r="A4691" i="4"/>
  <c r="A4692" i="4"/>
  <c r="A4694" i="4"/>
  <c r="A4696" i="4"/>
  <c r="A4697" i="4"/>
  <c r="A4698" i="4"/>
  <c r="A4699" i="4"/>
  <c r="A4701" i="4"/>
  <c r="A4702" i="4"/>
  <c r="A4703" i="4"/>
  <c r="A4704" i="4"/>
  <c r="A4705" i="4"/>
  <c r="A4706" i="4"/>
  <c r="A4707" i="4"/>
  <c r="A4708" i="4"/>
  <c r="A4709" i="4"/>
  <c r="A4710" i="4"/>
  <c r="A4711" i="4"/>
  <c r="A4712" i="4"/>
  <c r="A4713" i="4"/>
  <c r="A4714"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1" i="4"/>
  <c r="A4752" i="4"/>
  <c r="A4753" i="4"/>
  <c r="A4754"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2" i="4"/>
  <c r="A4814" i="4"/>
  <c r="A4815" i="4"/>
  <c r="A4816" i="4"/>
  <c r="A4817" i="4"/>
  <c r="A4818" i="4"/>
  <c r="A4819" i="4"/>
  <c r="A4820" i="4"/>
  <c r="A4821" i="4"/>
  <c r="A4822" i="4"/>
  <c r="A4823" i="4"/>
  <c r="A4824" i="4"/>
  <c r="A4825" i="4"/>
  <c r="A4826" i="4"/>
  <c r="A4827" i="4"/>
  <c r="A4828" i="4"/>
  <c r="A4829" i="4"/>
  <c r="A4830" i="4"/>
  <c r="A4831" i="4"/>
  <c r="A4832" i="4"/>
  <c r="A4833" i="4"/>
  <c r="A4835" i="4"/>
  <c r="A4836" i="4"/>
  <c r="A4837" i="4"/>
  <c r="A4838" i="4"/>
  <c r="A4839" i="4"/>
  <c r="A4840" i="4"/>
  <c r="A4841" i="4"/>
  <c r="A4834"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8" i="4"/>
  <c r="A4999" i="4"/>
  <c r="A5000"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6" i="4"/>
  <c r="A5241" i="4"/>
  <c r="A5242" i="4"/>
  <c r="A5243" i="4"/>
  <c r="A5244" i="4"/>
  <c r="A5245" i="4"/>
  <c r="A5246" i="4"/>
  <c r="A5247" i="4"/>
  <c r="A5248" i="4"/>
  <c r="A5249" i="4"/>
  <c r="A5250" i="4"/>
  <c r="A5251" i="4"/>
  <c r="A5252" i="4"/>
  <c r="A5253" i="4"/>
  <c r="A5254" i="4"/>
  <c r="A5255"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H3461" i="2"/>
  <c r="G3461" i="2" s="1"/>
  <c r="H3458" i="2"/>
  <c r="G3458" i="2" s="1"/>
  <c r="H3456" i="2"/>
  <c r="G3456" i="2" s="1"/>
  <c r="H3481" i="2" l="1"/>
  <c r="G3481"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7" i="2"/>
  <c r="H3459" i="2"/>
  <c r="H3460" i="2"/>
  <c r="H3462" i="2"/>
  <c r="G3462" i="2" s="1"/>
  <c r="H3463" i="2"/>
  <c r="H3464" i="2"/>
  <c r="H3465" i="2"/>
  <c r="H3466" i="2"/>
  <c r="H3467" i="2"/>
  <c r="H3468" i="2"/>
  <c r="H3469" i="2"/>
  <c r="H3470" i="2"/>
  <c r="H3471" i="2"/>
  <c r="H3472" i="2"/>
  <c r="H3473" i="2"/>
  <c r="H3474" i="2"/>
  <c r="H3475" i="2"/>
  <c r="H3476" i="2"/>
  <c r="H3477" i="2"/>
  <c r="H3478" i="2"/>
  <c r="H3479" i="2"/>
  <c r="H3480"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8" i="2"/>
  <c r="H3609" i="2"/>
  <c r="H3610" i="2"/>
  <c r="H3611" i="2"/>
  <c r="H3612" i="2"/>
  <c r="H3613" i="2"/>
  <c r="H3614" i="2"/>
  <c r="H3615" i="2"/>
  <c r="H3616" i="2"/>
  <c r="H3617" i="2"/>
  <c r="H3619" i="2"/>
  <c r="H3620" i="2"/>
  <c r="H3621" i="2"/>
  <c r="H3622"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4" i="2"/>
  <c r="H4148" i="2"/>
  <c r="H4149"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4" i="2"/>
  <c r="H4255" i="2"/>
  <c r="H4256" i="2"/>
  <c r="H4257"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2" i="2"/>
  <c r="K3" i="2" l="1"/>
  <c r="K5" i="2" s="1"/>
  <c r="G4362" i="2"/>
  <c r="G4354" i="2"/>
  <c r="G4346" i="2"/>
  <c r="G4338" i="2"/>
  <c r="G4326" i="2"/>
  <c r="G4319" i="2"/>
  <c r="G4308" i="2"/>
  <c r="G4300" i="2"/>
  <c r="G4292" i="2"/>
  <c r="G4280" i="2"/>
  <c r="G4272" i="2"/>
  <c r="G4264" i="2"/>
  <c r="G4255" i="2"/>
  <c r="G4242" i="2"/>
  <c r="G4234" i="2"/>
  <c r="G4222" i="2"/>
  <c r="G4206" i="2"/>
  <c r="G4198" i="2"/>
  <c r="G4186" i="2"/>
  <c r="G4178" i="2"/>
  <c r="G4167" i="2"/>
  <c r="G4159" i="2"/>
  <c r="G4148" i="2"/>
  <c r="G4140" i="2"/>
  <c r="G4137" i="2"/>
  <c r="G4129" i="2"/>
  <c r="G4121" i="2"/>
  <c r="G4113" i="2"/>
  <c r="G4105" i="2"/>
  <c r="G4094" i="2"/>
  <c r="G4073" i="2"/>
  <c r="G4058" i="2"/>
  <c r="G4051" i="2"/>
  <c r="G4031" i="2"/>
  <c r="G4024" i="2"/>
  <c r="G4022" i="2"/>
  <c r="G4018" i="2"/>
  <c r="G4009" i="2"/>
  <c r="G4005" i="2"/>
  <c r="G4001" i="2"/>
  <c r="G3997" i="2"/>
  <c r="G3993" i="2"/>
  <c r="G3989" i="2"/>
  <c r="G3985" i="2"/>
  <c r="G3981" i="2"/>
  <c r="G3977" i="2"/>
  <c r="G3973" i="2"/>
  <c r="G3969" i="2"/>
  <c r="G3965" i="2"/>
  <c r="G3961" i="2"/>
  <c r="G3957" i="2"/>
  <c r="G3953" i="2"/>
  <c r="G3949" i="2"/>
  <c r="G3945" i="2"/>
  <c r="G3938" i="2"/>
  <c r="G3935"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2" i="2"/>
  <c r="G3638" i="2"/>
  <c r="G3634" i="2"/>
  <c r="G3630" i="2"/>
  <c r="G3626" i="2"/>
  <c r="G3622" i="2"/>
  <c r="G3616" i="2"/>
  <c r="G3613" i="2"/>
  <c r="G3609" i="2"/>
  <c r="G3605" i="2"/>
  <c r="G3601" i="2"/>
  <c r="G3597" i="2"/>
  <c r="G3593" i="2"/>
  <c r="G3589" i="2"/>
  <c r="G3585" i="2"/>
  <c r="G3581" i="2"/>
  <c r="G3577" i="2"/>
  <c r="G3573" i="2"/>
  <c r="G3569" i="2"/>
  <c r="G3565" i="2"/>
  <c r="G3561" i="2"/>
  <c r="G3557" i="2"/>
  <c r="G3553" i="2"/>
  <c r="G3549" i="2"/>
  <c r="G3545" i="2"/>
  <c r="G3541" i="2"/>
  <c r="G3537" i="2"/>
  <c r="G3533" i="2"/>
  <c r="G3529" i="2"/>
  <c r="G3526" i="2"/>
  <c r="G3522" i="2"/>
  <c r="G3518" i="2"/>
  <c r="G3515" i="2"/>
  <c r="G3511" i="2"/>
  <c r="G3507" i="2"/>
  <c r="G3503" i="2"/>
  <c r="G3500" i="2"/>
  <c r="G3496" i="2"/>
  <c r="G3492" i="2"/>
  <c r="G3488" i="2"/>
  <c r="G3484" i="2"/>
  <c r="G3479" i="2"/>
  <c r="G3475" i="2"/>
  <c r="G3472" i="2"/>
  <c r="G3469" i="2"/>
  <c r="G3464" i="2"/>
  <c r="G3460" i="2"/>
  <c r="G3457" i="2"/>
  <c r="G3453" i="2"/>
  <c r="G3451" i="2"/>
  <c r="G3447" i="2"/>
  <c r="G4152" i="2"/>
  <c r="G4146" i="2"/>
  <c r="G3443" i="2"/>
  <c r="G3439" i="2"/>
  <c r="G3435" i="2"/>
  <c r="G3431" i="2"/>
  <c r="G3427" i="2"/>
  <c r="G3423" i="2"/>
  <c r="G3419"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3" i="2"/>
  <c r="G4366" i="2"/>
  <c r="G4358" i="2"/>
  <c r="G4350" i="2"/>
  <c r="G4342" i="2"/>
  <c r="G4334" i="2"/>
  <c r="G4330" i="2"/>
  <c r="G4323" i="2"/>
  <c r="G4315" i="2"/>
  <c r="G4312" i="2"/>
  <c r="G4304" i="2"/>
  <c r="G4296" i="2"/>
  <c r="G4288" i="2"/>
  <c r="G4284" i="2"/>
  <c r="G4276" i="2"/>
  <c r="G4268" i="2"/>
  <c r="G4260" i="2"/>
  <c r="G4250" i="2"/>
  <c r="G4246" i="2"/>
  <c r="G4238" i="2"/>
  <c r="G4230" i="2"/>
  <c r="G4226" i="2"/>
  <c r="G4218" i="2"/>
  <c r="G4211" i="2"/>
  <c r="G4202" i="2"/>
  <c r="G4194" i="2"/>
  <c r="G4190" i="2"/>
  <c r="G4182" i="2"/>
  <c r="G4174" i="2"/>
  <c r="G4171" i="2"/>
  <c r="G4163" i="2"/>
  <c r="G4155" i="2"/>
  <c r="G4133" i="2"/>
  <c r="G4125" i="2"/>
  <c r="G4117" i="2"/>
  <c r="G4109" i="2"/>
  <c r="G4101" i="2"/>
  <c r="G4097" i="2"/>
  <c r="G4090" i="2"/>
  <c r="G4084" i="2"/>
  <c r="G4081" i="2"/>
  <c r="G4077" i="2"/>
  <c r="G4069" i="2"/>
  <c r="G4062" i="2"/>
  <c r="G4055" i="2"/>
  <c r="G4047" i="2"/>
  <c r="G4044" i="2"/>
  <c r="G4036" i="2"/>
  <c r="G4372" i="2"/>
  <c r="G4369" i="2"/>
  <c r="G4365" i="2"/>
  <c r="G4361" i="2"/>
  <c r="G4357" i="2"/>
  <c r="G4353" i="2"/>
  <c r="G4349" i="2"/>
  <c r="G4345" i="2"/>
  <c r="G4341" i="2"/>
  <c r="G4337" i="2"/>
  <c r="G4333" i="2"/>
  <c r="G4329" i="2"/>
  <c r="G4322" i="2"/>
  <c r="G4318" i="2"/>
  <c r="G4314" i="2"/>
  <c r="G4311" i="2"/>
  <c r="G4307" i="2"/>
  <c r="G4303" i="2"/>
  <c r="G4299" i="2"/>
  <c r="G4295" i="2"/>
  <c r="G4291" i="2"/>
  <c r="G4287" i="2"/>
  <c r="G4283" i="2"/>
  <c r="G4279" i="2"/>
  <c r="G4275" i="2"/>
  <c r="G4271" i="2"/>
  <c r="G4267" i="2"/>
  <c r="G4263" i="2"/>
  <c r="G4259" i="2"/>
  <c r="G4254" i="2"/>
  <c r="G4249" i="2"/>
  <c r="G4245" i="2"/>
  <c r="G4241" i="2"/>
  <c r="G4237" i="2"/>
  <c r="G4233" i="2"/>
  <c r="G4229" i="2"/>
  <c r="G4225" i="2"/>
  <c r="G4221" i="2"/>
  <c r="G4217" i="2"/>
  <c r="G4214" i="2"/>
  <c r="G4210" i="2"/>
  <c r="G4205" i="2"/>
  <c r="G4201" i="2"/>
  <c r="G4197" i="2"/>
  <c r="G4193" i="2"/>
  <c r="G4189" i="2"/>
  <c r="G4185" i="2"/>
  <c r="G4181" i="2"/>
  <c r="G4177" i="2"/>
  <c r="G4173" i="2"/>
  <c r="G4170" i="2"/>
  <c r="G4166" i="2"/>
  <c r="G4162" i="2"/>
  <c r="G4158" i="2"/>
  <c r="G4154" i="2"/>
  <c r="G4144" i="2"/>
  <c r="G4139" i="2"/>
  <c r="G4136" i="2"/>
  <c r="G4132" i="2"/>
  <c r="G4128" i="2"/>
  <c r="G4124" i="2"/>
  <c r="G4120" i="2"/>
  <c r="G4116" i="2"/>
  <c r="G4112" i="2"/>
  <c r="G4108" i="2"/>
  <c r="G4104" i="2"/>
  <c r="G4100" i="2"/>
  <c r="G4096" i="2"/>
  <c r="G4093" i="2"/>
  <c r="G4089" i="2"/>
  <c r="G4087" i="2"/>
  <c r="G4083" i="2"/>
  <c r="G4080" i="2"/>
  <c r="G4076" i="2"/>
  <c r="G4072" i="2"/>
  <c r="G4068" i="2"/>
  <c r="G4065" i="2"/>
  <c r="G4061" i="2"/>
  <c r="G4057" i="2"/>
  <c r="G4054" i="2"/>
  <c r="G4050" i="2"/>
  <c r="G4046" i="2"/>
  <c r="G4043" i="2"/>
  <c r="G4042" i="2"/>
  <c r="G4039" i="2"/>
  <c r="G4035" i="2"/>
  <c r="G4030" i="2"/>
  <c r="G4028" i="2"/>
  <c r="G4021" i="2"/>
  <c r="G4017" i="2"/>
  <c r="G4014" i="2"/>
  <c r="G4012" i="2"/>
  <c r="G4008" i="2"/>
  <c r="G4004" i="2"/>
  <c r="G4000" i="2"/>
  <c r="G3996" i="2"/>
  <c r="G3992" i="2"/>
  <c r="G3988" i="2"/>
  <c r="G3984" i="2"/>
  <c r="G3980" i="2"/>
  <c r="G3976" i="2"/>
  <c r="G3972" i="2"/>
  <c r="G3968" i="2"/>
  <c r="G3964" i="2"/>
  <c r="G3960" i="2"/>
  <c r="G3956" i="2"/>
  <c r="G3952" i="2"/>
  <c r="G3948" i="2"/>
  <c r="G3944" i="2"/>
  <c r="G3941" i="2"/>
  <c r="G3937" i="2"/>
  <c r="G3934" i="2"/>
  <c r="G3930" i="2"/>
  <c r="G3926" i="2"/>
  <c r="G3922" i="2"/>
  <c r="G3918" i="2"/>
  <c r="G3914" i="2"/>
  <c r="G3910" i="2"/>
  <c r="G3906" i="2"/>
  <c r="G3902" i="2"/>
  <c r="G3898" i="2"/>
  <c r="G3893" i="2"/>
  <c r="G3889" i="2"/>
  <c r="G3885" i="2"/>
  <c r="G3881" i="2"/>
  <c r="G3877" i="2"/>
  <c r="G3873" i="2"/>
  <c r="G3869" i="2"/>
  <c r="G3865" i="2"/>
  <c r="G3861" i="2"/>
  <c r="G3857" i="2"/>
  <c r="G3853" i="2"/>
  <c r="G3849" i="2"/>
  <c r="G3845" i="2"/>
  <c r="G3841" i="2"/>
  <c r="G3837"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5" i="2"/>
  <c r="G3641" i="2"/>
  <c r="G3637" i="2"/>
  <c r="G3633" i="2"/>
  <c r="G3629" i="2"/>
  <c r="G3625" i="2"/>
  <c r="G3619" i="2"/>
  <c r="G3615" i="2"/>
  <c r="G3612" i="2"/>
  <c r="G3608" i="2"/>
  <c r="G3604" i="2"/>
  <c r="G3600" i="2"/>
  <c r="G3596" i="2"/>
  <c r="G3592" i="2"/>
  <c r="G3588" i="2"/>
  <c r="G3584" i="2"/>
  <c r="G3580" i="2"/>
  <c r="G3576" i="2"/>
  <c r="G3572" i="2"/>
  <c r="G3568" i="2"/>
  <c r="G3564" i="2"/>
  <c r="G3560" i="2"/>
  <c r="G3556" i="2"/>
  <c r="G3552" i="2"/>
  <c r="G3548" i="2"/>
  <c r="G3544" i="2"/>
  <c r="G3540" i="2"/>
  <c r="G3536" i="2"/>
  <c r="G3532" i="2"/>
  <c r="G3528" i="2"/>
  <c r="G3525" i="2"/>
  <c r="G3521" i="2"/>
  <c r="G3517" i="2"/>
  <c r="G3514" i="2"/>
  <c r="G3510" i="2"/>
  <c r="G3506" i="2"/>
  <c r="G3502" i="2"/>
  <c r="G3499" i="2"/>
  <c r="G3495" i="2"/>
  <c r="G3491" i="2"/>
  <c r="G3487" i="2"/>
  <c r="G3483" i="2"/>
  <c r="G3477" i="2"/>
  <c r="G3474" i="2"/>
  <c r="G3471" i="2"/>
  <c r="G3468" i="2"/>
  <c r="G3466" i="2"/>
  <c r="G3463" i="2"/>
  <c r="G3459" i="2"/>
  <c r="G3455" i="2"/>
  <c r="G3450" i="2"/>
  <c r="G3446" i="2"/>
  <c r="G4151" i="2"/>
  <c r="G4145" i="2"/>
  <c r="G3442" i="2"/>
  <c r="G3438" i="2"/>
  <c r="G3434" i="2"/>
  <c r="G3430" i="2"/>
  <c r="G3426" i="2"/>
  <c r="G3422"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1" i="2"/>
  <c r="G4364" i="2"/>
  <c r="G4352" i="2"/>
  <c r="G4344" i="2"/>
  <c r="G4336" i="2"/>
  <c r="G4328" i="2"/>
  <c r="G4317" i="2"/>
  <c r="G4310" i="2"/>
  <c r="G4302" i="2"/>
  <c r="G4294" i="2"/>
  <c r="G4282" i="2"/>
  <c r="G4274" i="2"/>
  <c r="G4266" i="2"/>
  <c r="G4257" i="2"/>
  <c r="G4244" i="2"/>
  <c r="G4236" i="2"/>
  <c r="G4224" i="2"/>
  <c r="G4216" i="2"/>
  <c r="G4204" i="2"/>
  <c r="G4196" i="2"/>
  <c r="G4188" i="2"/>
  <c r="G4176" i="2"/>
  <c r="G4169" i="2"/>
  <c r="G4161" i="2"/>
  <c r="G4153" i="2"/>
  <c r="G4138" i="2"/>
  <c r="G4127" i="2"/>
  <c r="G4119" i="2"/>
  <c r="G4111" i="2"/>
  <c r="G4099" i="2"/>
  <c r="G4092" i="2"/>
  <c r="G4082" i="2"/>
  <c r="G4079" i="2"/>
  <c r="G4071" i="2"/>
  <c r="G4064" i="2"/>
  <c r="G4056" i="2"/>
  <c r="G4049" i="2"/>
  <c r="G4041" i="2"/>
  <c r="G4038" i="2"/>
  <c r="G4034" i="2"/>
  <c r="G4029" i="2"/>
  <c r="G4027" i="2"/>
  <c r="G4026" i="2"/>
  <c r="G4020" i="2"/>
  <c r="G4016" i="2"/>
  <c r="G4013" i="2"/>
  <c r="G4011" i="2"/>
  <c r="G4007" i="2"/>
  <c r="G4003" i="2"/>
  <c r="G3999" i="2"/>
  <c r="G3995" i="2"/>
  <c r="G3991" i="2"/>
  <c r="G3987" i="2"/>
  <c r="G3983" i="2"/>
  <c r="G3979" i="2"/>
  <c r="G3975" i="2"/>
  <c r="G3971" i="2"/>
  <c r="G3967" i="2"/>
  <c r="G3963" i="2"/>
  <c r="G3959" i="2"/>
  <c r="G3955" i="2"/>
  <c r="G3951" i="2"/>
  <c r="G3947" i="2"/>
  <c r="G3943" i="2"/>
  <c r="G3940" i="2"/>
  <c r="G3933" i="2"/>
  <c r="G3929" i="2"/>
  <c r="G3925" i="2"/>
  <c r="G3921" i="2"/>
  <c r="G3917" i="2"/>
  <c r="G3913" i="2"/>
  <c r="G3909" i="2"/>
  <c r="G3905" i="2"/>
  <c r="G3901" i="2"/>
  <c r="G3897" i="2"/>
  <c r="G3892" i="2"/>
  <c r="G3888" i="2"/>
  <c r="G3884" i="2"/>
  <c r="G3880" i="2"/>
  <c r="G3876" i="2"/>
  <c r="G3872" i="2"/>
  <c r="G3868" i="2"/>
  <c r="G3864" i="2"/>
  <c r="G3860" i="2"/>
  <c r="G3856" i="2"/>
  <c r="G3852" i="2"/>
  <c r="G3848" i="2"/>
  <c r="G3844" i="2"/>
  <c r="G3840"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4" i="2"/>
  <c r="G3640" i="2"/>
  <c r="G3636" i="2"/>
  <c r="G3632" i="2"/>
  <c r="G3628" i="2"/>
  <c r="G3624" i="2"/>
  <c r="G3621" i="2"/>
  <c r="G3614" i="2"/>
  <c r="G3611" i="2"/>
  <c r="G3603" i="2"/>
  <c r="G3599" i="2"/>
  <c r="G3595" i="2"/>
  <c r="G3591" i="2"/>
  <c r="G3587" i="2"/>
  <c r="G3583" i="2"/>
  <c r="G3579" i="2"/>
  <c r="G3575" i="2"/>
  <c r="G3571" i="2"/>
  <c r="G3567" i="2"/>
  <c r="G3563" i="2"/>
  <c r="G3559" i="2"/>
  <c r="G3555" i="2"/>
  <c r="G3551" i="2"/>
  <c r="G3547" i="2"/>
  <c r="G3543" i="2"/>
  <c r="G3539" i="2"/>
  <c r="G3535" i="2"/>
  <c r="G3531" i="2"/>
  <c r="G3524" i="2"/>
  <c r="G3520" i="2"/>
  <c r="G3513" i="2"/>
  <c r="G3509" i="2"/>
  <c r="G3505" i="2"/>
  <c r="G3501" i="2"/>
  <c r="G3498" i="2"/>
  <c r="G3494" i="2"/>
  <c r="G3490" i="2"/>
  <c r="G3486" i="2"/>
  <c r="G3482" i="2"/>
  <c r="G3476" i="2"/>
  <c r="G3470" i="2"/>
  <c r="G3467" i="2"/>
  <c r="G3454" i="2"/>
  <c r="G3452" i="2"/>
  <c r="G3449" i="2"/>
  <c r="G3445" i="2"/>
  <c r="G4150" i="2"/>
  <c r="G4143" i="2"/>
  <c r="G3441" i="2"/>
  <c r="G3437" i="2"/>
  <c r="G3433" i="2"/>
  <c r="G3429" i="2"/>
  <c r="G3425" i="2"/>
  <c r="G3421"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68" i="2"/>
  <c r="G4360" i="2"/>
  <c r="G4356" i="2"/>
  <c r="G4348" i="2"/>
  <c r="G4340" i="2"/>
  <c r="G4332" i="2"/>
  <c r="G4325" i="2"/>
  <c r="G4321" i="2"/>
  <c r="G4306" i="2"/>
  <c r="G4298" i="2"/>
  <c r="G4290" i="2"/>
  <c r="G4286" i="2"/>
  <c r="G4278" i="2"/>
  <c r="G4270" i="2"/>
  <c r="G4262" i="2"/>
  <c r="G4252" i="2"/>
  <c r="G4248" i="2"/>
  <c r="G4240" i="2"/>
  <c r="G4232" i="2"/>
  <c r="G4228" i="2"/>
  <c r="G4220" i="2"/>
  <c r="G4213" i="2"/>
  <c r="G4209" i="2"/>
  <c r="G4200" i="2"/>
  <c r="G4192" i="2"/>
  <c r="G4184" i="2"/>
  <c r="G4180" i="2"/>
  <c r="G4172" i="2"/>
  <c r="G4165" i="2"/>
  <c r="G4157" i="2"/>
  <c r="G4135" i="2"/>
  <c r="G4131" i="2"/>
  <c r="G4123" i="2"/>
  <c r="G4115" i="2"/>
  <c r="G4107" i="2"/>
  <c r="G4103" i="2"/>
  <c r="G4088" i="2"/>
  <c r="G4086" i="2"/>
  <c r="G4075" i="2"/>
  <c r="G4067" i="2"/>
  <c r="G4060" i="2"/>
  <c r="G4053" i="2"/>
  <c r="G4374" i="2"/>
  <c r="G4370" i="2"/>
  <c r="G4367" i="2"/>
  <c r="G4363" i="2"/>
  <c r="G4359" i="2"/>
  <c r="G4355" i="2"/>
  <c r="G4351" i="2"/>
  <c r="G4347" i="2"/>
  <c r="G4343" i="2"/>
  <c r="G4339" i="2"/>
  <c r="G4335" i="2"/>
  <c r="G4331" i="2"/>
  <c r="G4327" i="2"/>
  <c r="G4324" i="2"/>
  <c r="G4320" i="2"/>
  <c r="G4316" i="2"/>
  <c r="G4313" i="2"/>
  <c r="G4309" i="2"/>
  <c r="G4305" i="2"/>
  <c r="G4301" i="2"/>
  <c r="G4297" i="2"/>
  <c r="G4293" i="2"/>
  <c r="G4289" i="2"/>
  <c r="G4285" i="2"/>
  <c r="G4281" i="2"/>
  <c r="G4277" i="2"/>
  <c r="G4273" i="2"/>
  <c r="G4269" i="2"/>
  <c r="G4265" i="2"/>
  <c r="G4261" i="2"/>
  <c r="G4256" i="2"/>
  <c r="G4251" i="2"/>
  <c r="G4247" i="2"/>
  <c r="G4243" i="2"/>
  <c r="G4239" i="2"/>
  <c r="G4235" i="2"/>
  <c r="G4231" i="2"/>
  <c r="G4227" i="2"/>
  <c r="G4223" i="2"/>
  <c r="G4219" i="2"/>
  <c r="G4215" i="2"/>
  <c r="G4212" i="2"/>
  <c r="G4207" i="2"/>
  <c r="G4203" i="2"/>
  <c r="G4199" i="2"/>
  <c r="G4195" i="2"/>
  <c r="G4191" i="2"/>
  <c r="G4187" i="2"/>
  <c r="G4183" i="2"/>
  <c r="G4179" i="2"/>
  <c r="G4175" i="2"/>
  <c r="G4168" i="2"/>
  <c r="G4164" i="2"/>
  <c r="G4160" i="2"/>
  <c r="G4156" i="2"/>
  <c r="G4149" i="2"/>
  <c r="G4141" i="2"/>
  <c r="G4134" i="2"/>
  <c r="G4130" i="2"/>
  <c r="G4126" i="2"/>
  <c r="G4122" i="2"/>
  <c r="G4118" i="2"/>
  <c r="G4114" i="2"/>
  <c r="G4110" i="2"/>
  <c r="G4106" i="2"/>
  <c r="G4102" i="2"/>
  <c r="G4098" i="2"/>
  <c r="G4095" i="2"/>
  <c r="G4091" i="2"/>
  <c r="G4085" i="2"/>
  <c r="G4078" i="2"/>
  <c r="G4074" i="2"/>
  <c r="G4070" i="2"/>
  <c r="G4066" i="2"/>
  <c r="G4063" i="2"/>
  <c r="G4059" i="2"/>
  <c r="G4052" i="2"/>
  <c r="G4048" i="2"/>
  <c r="G4045" i="2"/>
  <c r="G4040" i="2"/>
  <c r="G4037" i="2"/>
  <c r="G4033" i="2"/>
  <c r="G4032" i="2"/>
  <c r="G4025" i="2"/>
  <c r="G4023" i="2"/>
  <c r="G4019" i="2"/>
  <c r="G4015" i="2"/>
  <c r="G4010" i="2"/>
  <c r="G4006" i="2"/>
  <c r="G4002" i="2"/>
  <c r="G3998" i="2"/>
  <c r="G3994" i="2"/>
  <c r="G3990" i="2"/>
  <c r="G3986" i="2"/>
  <c r="G3982" i="2"/>
  <c r="G3978" i="2"/>
  <c r="G3974" i="2"/>
  <c r="G3970" i="2"/>
  <c r="G3966" i="2"/>
  <c r="G3962" i="2"/>
  <c r="G3958" i="2"/>
  <c r="G3954" i="2"/>
  <c r="G3950" i="2"/>
  <c r="G3946" i="2"/>
  <c r="G3942" i="2"/>
  <c r="G3939" i="2"/>
  <c r="G3936" i="2"/>
  <c r="G3932" i="2"/>
  <c r="G3928" i="2"/>
  <c r="G3924" i="2"/>
  <c r="G3920" i="2"/>
  <c r="G3916" i="2"/>
  <c r="G3912" i="2"/>
  <c r="G3908" i="2"/>
  <c r="G3904" i="2"/>
  <c r="G3900" i="2"/>
  <c r="G3896" i="2"/>
  <c r="G3891" i="2"/>
  <c r="G3887" i="2"/>
  <c r="G3883" i="2"/>
  <c r="G3879" i="2"/>
  <c r="G3875" i="2"/>
  <c r="G3871" i="2"/>
  <c r="G3867" i="2"/>
  <c r="G3863" i="2"/>
  <c r="G3859" i="2"/>
  <c r="G3855" i="2"/>
  <c r="G3851" i="2"/>
  <c r="G3847" i="2"/>
  <c r="G3843" i="2"/>
  <c r="G3839"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3" i="2"/>
  <c r="G3639" i="2"/>
  <c r="G3635" i="2"/>
  <c r="G3631" i="2"/>
  <c r="G3627" i="2"/>
  <c r="G3620" i="2"/>
  <c r="G3617" i="2"/>
  <c r="G3610" i="2"/>
  <c r="G3606" i="2"/>
  <c r="G3602" i="2"/>
  <c r="G3598" i="2"/>
  <c r="G3594" i="2"/>
  <c r="G3590" i="2"/>
  <c r="G3586" i="2"/>
  <c r="G3582" i="2"/>
  <c r="G3578" i="2"/>
  <c r="G3574" i="2"/>
  <c r="G3570" i="2"/>
  <c r="G3566" i="2"/>
  <c r="G3562" i="2"/>
  <c r="G3558" i="2"/>
  <c r="G3554" i="2"/>
  <c r="G3550" i="2"/>
  <c r="G3546" i="2"/>
  <c r="G3542" i="2"/>
  <c r="G3538" i="2"/>
  <c r="G3534" i="2"/>
  <c r="G3530" i="2"/>
  <c r="G3527" i="2"/>
  <c r="G3523" i="2"/>
  <c r="G3519" i="2"/>
  <c r="G3516" i="2"/>
  <c r="G3512" i="2"/>
  <c r="G3508" i="2"/>
  <c r="G3504" i="2"/>
  <c r="G3497" i="2"/>
  <c r="G3493" i="2"/>
  <c r="G3489" i="2"/>
  <c r="G3485" i="2"/>
  <c r="G3480" i="2"/>
  <c r="G3478" i="2"/>
  <c r="G3473" i="2"/>
  <c r="G3465" i="2"/>
  <c r="G3448" i="2"/>
  <c r="G3444" i="2"/>
  <c r="G4147" i="2"/>
  <c r="G4142" i="2"/>
  <c r="G3440" i="2"/>
  <c r="G3436" i="2"/>
  <c r="G3432" i="2"/>
  <c r="G3428" i="2"/>
  <c r="G3424" i="2"/>
  <c r="G3420"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07"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AC15" i="1"/>
  <c r="Q15" i="1"/>
  <c r="Y15" i="1"/>
  <c r="AA15" i="1"/>
  <c r="V15" i="1"/>
  <c r="M15" i="1"/>
  <c r="R15" i="1"/>
  <c r="U15" i="1"/>
  <c r="X15" i="1"/>
  <c r="S15" i="1"/>
  <c r="T15" i="1"/>
  <c r="I15" i="1"/>
  <c r="L15" i="1"/>
  <c r="O15" i="1"/>
  <c r="K15" i="1"/>
  <c r="AB15" i="1"/>
  <c r="P15" i="1"/>
  <c r="Z15" i="1"/>
  <c r="J15" i="1"/>
  <c r="N15" i="1"/>
  <c r="W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57" i="1" a="1"/>
  <c r="AL15" i="1"/>
  <c r="A84" i="1" a="1"/>
  <c r="A128" i="1" a="1"/>
  <c r="A60" i="1" a="1"/>
  <c r="A173" i="1" a="1"/>
  <c r="A93" i="1" a="1"/>
  <c r="A52" i="1" a="1"/>
  <c r="A199" i="1" a="1"/>
  <c r="A194" i="1" a="1"/>
  <c r="A169" i="1" a="1"/>
  <c r="AR15" i="1"/>
  <c r="A69" i="1" a="1"/>
  <c r="A92" i="1" a="1"/>
  <c r="A142" i="1" a="1"/>
  <c r="A209" i="1" a="1"/>
  <c r="A96" i="1" a="1"/>
  <c r="AM15" i="1"/>
  <c r="A171" i="1" a="1"/>
  <c r="A107" i="1" a="1"/>
  <c r="A38" i="1" a="1"/>
  <c r="A202" i="1" a="1"/>
  <c r="A62" i="1" a="1"/>
  <c r="A45" i="1" a="1"/>
  <c r="A21" i="1" a="1"/>
  <c r="A121" i="1" a="1"/>
  <c r="A132" i="1" a="1"/>
  <c r="AK15" i="1"/>
  <c r="A124" i="1" a="1"/>
  <c r="A211" i="1" a="1"/>
  <c r="A43" i="1" a="1"/>
  <c r="A59" i="1" a="1"/>
  <c r="A189" i="1" a="1"/>
  <c r="A160" i="1" a="1"/>
  <c r="A33" i="1" a="1"/>
  <c r="A56" i="1" a="1"/>
  <c r="A41" i="1" a="1"/>
  <c r="A177" i="1" a="1"/>
  <c r="AP15" i="1"/>
  <c r="A22" i="1" a="1"/>
  <c r="A122" i="1" a="1"/>
  <c r="A42" i="1" a="1"/>
  <c r="A48" i="1" a="1"/>
  <c r="A106" i="1" a="1"/>
  <c r="A90" i="1" a="1"/>
  <c r="A210" i="1" a="1"/>
  <c r="A175" i="1" a="1"/>
  <c r="AN15" i="1"/>
  <c r="A54" i="1" a="1"/>
  <c r="A118" i="1" a="1"/>
  <c r="A130" i="1" a="1"/>
  <c r="A68" i="1" a="1"/>
  <c r="A152" i="1" a="1"/>
  <c r="A141" i="1" a="1"/>
  <c r="A204" i="1" a="1"/>
  <c r="A74" i="1" a="1"/>
  <c r="A87" i="1" a="1"/>
  <c r="AF15" i="1"/>
  <c r="A110" i="1" a="1"/>
  <c r="A36" i="1" a="1"/>
  <c r="AT15" i="1"/>
  <c r="A99" i="1" a="1"/>
  <c r="A191" i="1" a="1"/>
  <c r="A136" i="1" a="1"/>
  <c r="A50" i="1" a="1"/>
  <c r="A17" i="1" a="1"/>
  <c r="A35" i="1" a="1"/>
  <c r="A134" i="1" a="1"/>
  <c r="A148" i="1" a="1"/>
  <c r="A37" i="1" a="1"/>
  <c r="A155" i="1" a="1"/>
  <c r="A139" i="1" a="1"/>
  <c r="A137" i="1" a="1"/>
  <c r="A182" i="1" a="1"/>
  <c r="A168" i="1" a="1"/>
  <c r="A72" i="1" a="1"/>
  <c r="A188" i="1" a="1"/>
  <c r="A73" i="1" a="1"/>
  <c r="A49" i="1" a="1"/>
  <c r="A18" i="1" a="1"/>
  <c r="A30" i="1" a="1"/>
  <c r="A94" i="1" a="1"/>
  <c r="A179" i="1" a="1"/>
  <c r="A81" i="1" a="1"/>
  <c r="A76" i="1" a="1"/>
  <c r="A166" i="1" a="1"/>
  <c r="A91" i="1" a="1"/>
  <c r="A20" i="1" a="1"/>
  <c r="A201" i="1" a="1"/>
  <c r="A161" i="1" a="1"/>
  <c r="A98" i="1" a="1"/>
  <c r="A83" i="1" a="1"/>
  <c r="A34" i="1" a="1"/>
  <c r="A89" i="1" a="1"/>
  <c r="A174" i="1" a="1"/>
  <c r="A208" i="1" a="1"/>
  <c r="A143" i="1" a="1"/>
  <c r="A186" i="1" a="1"/>
  <c r="A103" i="1" a="1"/>
  <c r="A154" i="1" a="1"/>
  <c r="A127" i="1" a="1"/>
  <c r="AD15" i="1"/>
  <c r="A86" i="1" a="1"/>
  <c r="A80" i="1" a="1"/>
  <c r="A196" i="1" a="1"/>
  <c r="A159" i="1" a="1"/>
  <c r="A112" i="1" a="1"/>
  <c r="A55" i="1" a="1"/>
  <c r="A147" i="1" a="1"/>
  <c r="A164" i="1" a="1"/>
  <c r="A61" i="1" a="1"/>
  <c r="A57" i="1" a="1"/>
  <c r="A206" i="1" a="1"/>
  <c r="A140" i="1" a="1"/>
  <c r="AI15" i="1"/>
  <c r="A64" i="1" a="1"/>
  <c r="A125" i="1" a="1"/>
  <c r="A24" i="1" a="1"/>
  <c r="A185" i="1" a="1"/>
  <c r="AE15" i="1"/>
  <c r="A197" i="1" a="1"/>
  <c r="A46" i="1" a="1"/>
  <c r="A131" i="1" a="1"/>
  <c r="A198" i="1" a="1"/>
  <c r="AQ15" i="1"/>
  <c r="A180" i="1" a="1"/>
  <c r="A153" i="1" a="1"/>
  <c r="A207" i="1" a="1"/>
  <c r="A29" i="1" a="1"/>
  <c r="A126" i="1" a="1"/>
  <c r="A178" i="1" a="1"/>
  <c r="A146" i="1" a="1"/>
  <c r="A105" i="1" a="1"/>
  <c r="A51" i="1" a="1"/>
  <c r="A165" i="1" a="1"/>
  <c r="A158" i="1" a="1"/>
  <c r="A100" i="1" a="1"/>
  <c r="A149" i="1" a="1"/>
  <c r="A176" i="1" a="1"/>
  <c r="A104" i="1" a="1"/>
  <c r="A108" i="1" a="1"/>
  <c r="A47" i="1" a="1"/>
  <c r="A119" i="1" a="1"/>
  <c r="A135" i="1" a="1"/>
  <c r="A53" i="1" a="1"/>
  <c r="A138" i="1" a="1"/>
  <c r="A82" i="1" a="1"/>
  <c r="A192" i="1" a="1"/>
  <c r="A23" i="1" a="1"/>
  <c r="A95" i="1" a="1"/>
  <c r="A71" i="1" a="1"/>
  <c r="A88" i="1" a="1"/>
  <c r="A25" i="1" a="1"/>
  <c r="A116" i="1" a="1"/>
  <c r="A26" i="1" a="1"/>
  <c r="AO15" i="1"/>
  <c r="A162" i="1" a="1"/>
  <c r="A75" i="1" a="1"/>
  <c r="A214" i="1" a="1"/>
  <c r="A212" i="1" a="1"/>
  <c r="A190" i="1" a="1"/>
  <c r="A77" i="1" a="1"/>
  <c r="A85" i="1" a="1"/>
  <c r="A66" i="1" a="1"/>
  <c r="A114" i="1" a="1"/>
  <c r="A129" i="1" a="1"/>
  <c r="A19" i="1" a="1"/>
  <c r="A67" i="1" a="1"/>
  <c r="A156" i="1" a="1"/>
  <c r="A183" i="1" a="1"/>
  <c r="A172" i="1" a="1"/>
  <c r="A31" i="1" a="1"/>
  <c r="A117" i="1" a="1"/>
  <c r="A215" i="1" a="1"/>
  <c r="A39" i="1" a="1"/>
  <c r="A163" i="1" a="1"/>
  <c r="A78" i="1" a="1"/>
  <c r="AG15" i="1"/>
  <c r="A120" i="1" a="1"/>
  <c r="A123" i="1" a="1"/>
  <c r="A167" i="1" a="1"/>
  <c r="A111" i="1" a="1"/>
  <c r="A205" i="1" a="1"/>
  <c r="A170" i="1" a="1"/>
  <c r="A144" i="1" a="1"/>
  <c r="A213" i="1" a="1"/>
  <c r="A145" i="1" a="1"/>
  <c r="A70" i="1" a="1"/>
  <c r="AH15" i="1"/>
  <c r="A181" i="1" a="1"/>
  <c r="A40" i="1" a="1"/>
  <c r="A27" i="1" a="1"/>
  <c r="A203" i="1" a="1"/>
  <c r="A79" i="1" a="1"/>
  <c r="A28" i="1" a="1"/>
  <c r="A184" i="1" a="1"/>
  <c r="A200" i="1" a="1"/>
  <c r="A32" i="1" a="1"/>
  <c r="A44" i="1" a="1"/>
  <c r="A115" i="1" a="1"/>
  <c r="A151" i="1" a="1"/>
  <c r="A133" i="1" a="1"/>
  <c r="A187" i="1" a="1"/>
  <c r="A109" i="1" a="1"/>
  <c r="A16" i="1" a="1"/>
  <c r="A63" i="1" a="1"/>
  <c r="A58" i="1" a="1"/>
  <c r="A195" i="1" a="1"/>
  <c r="A113" i="1" a="1"/>
  <c r="A101" i="1" a="1"/>
  <c r="A97" i="1" a="1"/>
  <c r="A150" i="1" a="1"/>
  <c r="A102" i="1" a="1"/>
  <c r="A65" i="1" a="1"/>
  <c r="A193" i="1" a="1"/>
  <c r="AS15" i="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66" i="8" a="1"/>
  <c r="E68" i="8" a="1"/>
  <c r="E149" i="8" a="1"/>
  <c r="E44" i="8" a="1"/>
  <c r="E45" i="8" a="1"/>
  <c r="E75" i="8" a="1"/>
  <c r="E150" i="8" a="1"/>
  <c r="E93" i="8" a="1"/>
  <c r="E172" i="8" a="1"/>
  <c r="E56" i="8" a="1"/>
  <c r="E160" i="8" a="1"/>
  <c r="E74" i="8" a="1"/>
  <c r="E63" i="8" a="1"/>
  <c r="E156" i="8" a="1"/>
  <c r="E35" i="8" a="1"/>
  <c r="E165" i="8" a="1"/>
  <c r="E134" i="8" a="1"/>
  <c r="E114" i="8" a="1"/>
  <c r="E48" i="8" a="1"/>
  <c r="E123" i="8" a="1"/>
  <c r="E117" i="8" a="1"/>
  <c r="E145" i="8" a="1"/>
  <c r="E179" i="8" a="1"/>
  <c r="E53" i="8" a="1"/>
  <c r="E88" i="8" a="1"/>
  <c r="E103" i="8" a="1"/>
  <c r="E84" i="8" a="1"/>
  <c r="E54" i="8" a="1"/>
  <c r="E107" i="8" a="1"/>
  <c r="E155" i="8" a="1"/>
  <c r="E167" i="8" a="1"/>
  <c r="E77" i="8" a="1"/>
  <c r="E169" i="8" a="1"/>
  <c r="E34" i="8" a="1"/>
  <c r="E7" i="8" a="1"/>
  <c r="E132" i="8" a="1"/>
  <c r="E22" i="8" a="1"/>
  <c r="E171" i="8" a="1"/>
  <c r="E133" i="8" a="1"/>
  <c r="E147" i="8" a="1"/>
  <c r="E177" i="8" a="1"/>
  <c r="E19" i="8" a="1"/>
  <c r="E94" i="8" a="1"/>
  <c r="E126" i="8" a="1"/>
  <c r="E87" i="8" a="1"/>
  <c r="E9" i="8" a="1"/>
  <c r="E95" i="8" a="1"/>
  <c r="E168" i="8" a="1"/>
  <c r="E72" i="8" a="1"/>
  <c r="E61" i="8" a="1"/>
  <c r="E101" i="8" a="1"/>
  <c r="E174" i="8" a="1"/>
  <c r="E23" i="8" a="1"/>
  <c r="E71" i="8" a="1"/>
  <c r="E26" i="8" a="1"/>
  <c r="E12" i="8" a="1"/>
  <c r="E27" i="8" a="1"/>
  <c r="E204" i="8" a="1"/>
  <c r="E112" i="8" a="1"/>
  <c r="E18" i="8" a="1"/>
  <c r="E151" i="8" a="1"/>
  <c r="E190" i="8" a="1"/>
  <c r="E86" i="8" a="1"/>
  <c r="E113" i="8" a="1"/>
  <c r="E138" i="8" a="1"/>
  <c r="E30" i="8" a="1"/>
  <c r="E146" i="8" a="1"/>
  <c r="E81" i="8" a="1"/>
  <c r="E65" i="8" a="1"/>
  <c r="E189" i="8" a="1"/>
  <c r="E82" i="8" a="1"/>
  <c r="E159" i="8" a="1"/>
  <c r="E135" i="8" a="1"/>
  <c r="E193" i="8" a="1"/>
  <c r="E21" i="8" a="1"/>
  <c r="E92" i="8" a="1"/>
  <c r="E181" i="8" a="1"/>
  <c r="E125" i="8" a="1"/>
  <c r="E154" i="8" a="1"/>
  <c r="E31" i="8" a="1"/>
  <c r="E175" i="8" a="1"/>
  <c r="E200" i="8" a="1"/>
  <c r="E119" i="8" a="1"/>
  <c r="E164" i="8" a="1"/>
  <c r="E157" i="8" a="1"/>
  <c r="E29" i="8" a="1"/>
  <c r="E178" i="8" a="1"/>
  <c r="E205" i="8" a="1"/>
  <c r="E143"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06" i="8" a="1"/>
  <c r="E28" i="8" a="1"/>
  <c r="E144" i="8" a="1"/>
  <c r="E36" i="8" a="1"/>
  <c r="E110" i="8" a="1"/>
  <c r="E89" i="8" a="1"/>
  <c r="E47" i="8" a="1"/>
  <c r="E67" i="8" a="1"/>
  <c r="E142" i="8" a="1"/>
  <c r="E131" i="8" a="1"/>
  <c r="E42" i="8" a="1"/>
  <c r="E197" i="8" a="1"/>
  <c r="E141" i="8" a="1"/>
  <c r="E39" i="8" a="1"/>
  <c r="E70" i="8" a="1"/>
  <c r="E120" i="8" a="1"/>
  <c r="E11" i="8" a="1"/>
  <c r="E57" i="8" a="1"/>
  <c r="E109" i="8" a="1"/>
  <c r="E55" i="8" a="1"/>
  <c r="E105" i="8" a="1"/>
  <c r="E62" i="8" a="1"/>
  <c r="E127" i="8" a="1"/>
  <c r="E102" i="8" a="1"/>
  <c r="E20" i="8" a="1"/>
  <c r="E37" i="8" a="1"/>
  <c r="E121" i="8" a="1"/>
  <c r="E153" i="8" a="1"/>
  <c r="E64" i="8" a="1"/>
  <c r="E108" i="8" a="1"/>
  <c r="E184" i="8" a="1"/>
  <c r="E196" i="8" a="1"/>
  <c r="E191" i="8" a="1"/>
  <c r="E163" i="8" a="1"/>
  <c r="E51" i="8" a="1"/>
  <c r="E116" i="8" a="1"/>
  <c r="E180" i="8" a="1"/>
  <c r="E118" i="8" a="1"/>
  <c r="E78" i="8" a="1"/>
  <c r="E38" i="8" a="1"/>
  <c r="E41" i="8" a="1"/>
  <c r="E192" i="8" a="1"/>
  <c r="E173" i="8" a="1"/>
  <c r="E96" i="8" a="1"/>
  <c r="E52" i="8" a="1"/>
  <c r="E129" i="8" a="1"/>
  <c r="E97" i="8" a="1"/>
  <c r="E136" i="8" a="1"/>
  <c r="E13" i="8" a="1"/>
  <c r="E185" i="8" a="1"/>
  <c r="E50" i="8" a="1"/>
  <c r="E130" i="8" a="1"/>
  <c r="E152" i="8" a="1"/>
  <c r="E195" i="8" a="1"/>
  <c r="E10" i="8" a="1"/>
  <c r="E111" i="8" a="1"/>
  <c r="E194" i="8" a="1"/>
  <c r="E187" i="8" a="1"/>
  <c r="E161" i="8" a="1"/>
  <c r="E90" i="8" a="1"/>
  <c r="E170" i="8" a="1"/>
  <c r="E199" i="8" a="1"/>
  <c r="E104" i="8" a="1"/>
  <c r="E46" i="8" a="1"/>
  <c r="E25" i="8" a="1"/>
  <c r="E137" i="8" a="1"/>
  <c r="E16" i="8" a="1"/>
  <c r="E17" i="8" a="1"/>
  <c r="E60" i="8" a="1"/>
  <c r="E183" i="8" a="1"/>
  <c r="E166" i="8" a="1"/>
  <c r="E100" i="8" a="1"/>
  <c r="E158" i="8" a="1"/>
  <c r="E148" i="8" a="1"/>
  <c r="E14" i="8" a="1"/>
  <c r="E15" i="8" a="1"/>
  <c r="E58" i="8" a="1"/>
  <c r="E24" i="8" a="1"/>
  <c r="E33" i="8" a="1"/>
  <c r="E162" i="8" a="1"/>
  <c r="E40" i="8" a="1"/>
  <c r="E203" i="8" a="1"/>
  <c r="E202" i="8" a="1"/>
  <c r="E79" i="8" a="1"/>
  <c r="E188" i="8" a="1"/>
  <c r="E32" i="8" a="1"/>
  <c r="E8" i="8" a="1"/>
  <c r="E76" i="8" a="1"/>
  <c r="E49" i="8" a="1"/>
  <c r="E69" i="8" a="1"/>
  <c r="E140" i="8" a="1"/>
  <c r="E128" i="8" a="1"/>
  <c r="E182" i="8" a="1"/>
  <c r="E91" i="8" a="1"/>
  <c r="E73" i="8" a="1"/>
  <c r="E99" i="8" a="1"/>
  <c r="E176" i="8" a="1"/>
  <c r="E186" i="8" a="1"/>
  <c r="E85" i="8" a="1"/>
  <c r="E83" i="8" a="1"/>
  <c r="E80" i="8" a="1"/>
  <c r="E198" i="8" a="1"/>
  <c r="E124" i="8" a="1"/>
  <c r="E115" i="8" a="1"/>
  <c r="E201" i="8" a="1"/>
  <c r="E59" i="8" a="1"/>
  <c r="E122" i="8" a="1"/>
  <c r="E43" i="8" a="1"/>
  <c r="E139" i="8" a="1"/>
  <c r="E98"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<sst xmlns="http://schemas.openxmlformats.org/spreadsheetml/2006/main" count="44082" uniqueCount="14848">
  <si>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</si>
  <si>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</si>
  <si>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</si>
  <si>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</si>
  <si>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</si>
  <si>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</si>
  <si>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</si>
  <si>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</si>
  <si>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</si>
  <si>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</si>
  <si>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</si>
  <si>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</si>
  <si>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</si>
  <si>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</si>
  <si>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</si>
  <si>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</si>
  <si>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</si>
  <si>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</si>
  <si>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</si>
  <si>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</si>
  <si>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</si>
  <si>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</si>
  <si>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</si>
  <si>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</si>
  <si>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</si>
  <si>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</si>
  <si>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</si>
  <si>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</si>
  <si>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</si>
  <si>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</si>
  <si>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</si>
  <si>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</si>
  <si>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</si>
  <si>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</si>
  <si>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</si>
  <si>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</si>
  <si>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</si>
  <si>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</si>
  <si>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</si>
  <si>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</si>
  <si>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</si>
  <si>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</si>
  <si>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</si>
  <si>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</si>
  <si>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</si>
  <si>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</si>
  <si>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</si>
  <si>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</si>
  <si>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</si>
  <si>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</si>
  <si>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</si>
  <si>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</si>
  <si>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</si>
  <si>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</si>
  <si>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</si>
  <si>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</si>
  <si>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</si>
  <si>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</si>
  <si>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</si>
  <si>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</si>
  <si>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</si>
  <si>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</si>
  <si>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</si>
  <si>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</si>
  <si>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</si>
  <si>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</si>
  <si>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</si>
  <si>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</si>
  <si>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</si>
  <si>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</si>
  <si>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</si>
  <si>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</si>
  <si>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</si>
  <si>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</si>
  <si>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</si>
  <si>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</si>
  <si>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</si>
  <si>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</si>
  <si>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</si>
  <si>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</si>
  <si>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</si>
  <si>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</si>
  <si>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</si>
  <si>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</si>
  <si>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</si>
  <si>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</si>
  <si>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</si>
  <si>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</si>
  <si>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</si>
  <si>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</si>
  <si>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</si>
  <si>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</si>
  <si>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</si>
  <si>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</si>
  <si>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</si>
  <si>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</si>
  <si>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</si>
  <si>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</si>
  <si>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</si>
  <si>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</si>
  <si>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</si>
  <si>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</si>
  <si>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</si>
  <si>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</si>
  <si>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</si>
  <si>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</si>
  <si>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</si>
  <si>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</si>
  <si>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</si>
  <si>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</si>
  <si>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</si>
  <si>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</si>
  <si>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</si>
  <si>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</si>
  <si>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</si>
  <si>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</si>
  <si>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</si>
  <si>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</si>
  <si>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</si>
  <si>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</si>
  <si>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</si>
  <si>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</si>
  <si>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</si>
  <si>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</si>
  <si>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</si>
  <si>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</si>
  <si>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</si>
  <si>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</si>
  <si>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</si>
  <si>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</si>
  <si>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</si>
  <si>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</si>
  <si>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</si>
  <si>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</si>
  <si>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</si>
  <si>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</si>
  <si>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</si>
  <si>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</si>
  <si>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</si>
  <si>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</si>
  <si>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</si>
  <si>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</si>
  <si>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</si>
  <si>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</si>
  <si>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</si>
  <si>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</si>
  <si>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</si>
  <si>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</si>
  <si>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</si>
  <si>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</si>
  <si>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</si>
  <si>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</si>
  <si>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</si>
  <si>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</si>
  <si>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</si>
  <si>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</si>
  <si>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</si>
  <si>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</si>
  <si>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</si>
  <si>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</si>
  <si>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</si>
  <si>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</si>
  <si>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</si>
  <si>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</si>
  <si>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</si>
  <si>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</si>
  <si>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</si>
  <si>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</si>
  <si>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</si>
  <si>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</si>
  <si>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</si>
  <si>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</si>
  <si>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</si>
  <si>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</si>
  <si>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</si>
  <si>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</si>
  <si>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</si>
  <si>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</si>
  <si>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</si>
  <si>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</si>
  <si>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</si>
  <si>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</si>
  <si>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</si>
  <si>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</si>
  <si>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</si>
  <si>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</si>
  <si>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</si>
  <si>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</si>
  <si>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</si>
  <si>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</si>
  <si>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</si>
  <si>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</si>
  <si>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</si>
  <si>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</si>
  <si>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</si>
  <si>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</si>
  <si>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</si>
  <si>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</si>
  <si>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</si>
  <si>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</si>
  <si>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</si>
  <si>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</si>
  <si>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</si>
  <si>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</si>
  <si>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</si>
  <si>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</si>
  <si>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</si>
  <si>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</si>
  <si>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</si>
  <si>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</si>
  <si>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</si>
  <si>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</si>
  <si>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</si>
  <si>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</si>
  <si>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</si>
  <si>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</si>
  <si>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</si>
  <si>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</si>
  <si>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</si>
  <si>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</si>
  <si>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</si>
  <si>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</si>
  <si>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</si>
  <si>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</si>
  <si>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</si>
  <si>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</si>
  <si>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</si>
  <si>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</si>
  <si>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</si>
  <si>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</si>
  <si>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</si>
  <si>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</si>
  <si>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</si>
  <si>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</si>
  <si>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</si>
  <si>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</si>
  <si>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</si>
  <si>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</si>
  <si>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</si>
  <si>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</si>
  <si>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</si>
  <si>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</si>
  <si>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</si>
  <si>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</si>
  <si>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</si>
  <si>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</si>
  <si>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</si>
  <si>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</si>
  <si>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</si>
  <si>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</si>
  <si>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</si>
  <si>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</si>
  <si>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</si>
  <si>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</si>
  <si>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</si>
  <si>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</si>
  <si>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</si>
  <si>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</si>
  <si>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</si>
  <si>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</si>
  <si>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</si>
  <si>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</si>
  <si>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</si>
  <si>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</si>
  <si>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</si>
  <si>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</si>
  <si>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</si>
  <si>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</si>
  <si>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</si>
  <si>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</si>
  <si>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</si>
  <si>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</si>
  <si>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</si>
  <si>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</si>
  <si>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</si>
  <si>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</si>
  <si>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</si>
  <si>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</si>
  <si>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</si>
  <si>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</si>
  <si>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</si>
  <si>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</si>
  <si>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</si>
  <si>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</si>
  <si>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</si>
  <si>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</si>
  <si>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</si>
  <si>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</si>
  <si>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</si>
  <si>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</si>
  <si>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</si>
  <si>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</si>
  <si>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</si>
  <si>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</si>
  <si>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</si>
  <si>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</si>
  <si>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</si>
  <si>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</si>
  <si>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</si>
  <si>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</si>
  <si>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</si>
  <si>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</si>
  <si>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</si>
  <si>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</si>
  <si>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</si>
  <si>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</si>
  <si>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</si>
  <si>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</si>
  <si>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</si>
  <si>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</si>
  <si>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</si>
  <si>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</si>
  <si>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</si>
  <si>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</si>
  <si>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</si>
  <si>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</si>
  <si>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</si>
  <si>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</si>
  <si>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</si>
  <si>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</si>
  <si>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</si>
  <si>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</si>
  <si>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</si>
  <si>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</si>
  <si>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</si>
  <si>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</si>
  <si>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</si>
  <si>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</si>
  <si>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</si>
  <si>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</si>
  <si>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</si>
  <si>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</si>
  <si>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</si>
  <si>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</si>
  <si>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</si>
  <si>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</si>
  <si>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</si>
  <si>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</si>
  <si>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</si>
  <si>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</si>
  <si>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</si>
  <si>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</si>
  <si>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</si>
  <si>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</si>
  <si>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</si>
  <si>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</si>
  <si>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</si>
  <si>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</si>
  <si>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</si>
  <si>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</si>
  <si>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</si>
  <si>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</si>
  <si>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</si>
  <si>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</si>
  <si>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</si>
  <si>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</si>
  <si>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</si>
  <si>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</si>
  <si>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</si>
  <si>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</si>
  <si>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</si>
  <si>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</si>
  <si>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</si>
  <si>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</si>
  <si>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</si>
  <si>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</si>
  <si>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</si>
  <si>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</si>
  <si>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</si>
  <si>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</si>
  <si>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</si>
  <si>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</si>
  <si>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</si>
  <si>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</si>
  <si>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</si>
  <si>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</si>
  <si>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</si>
  <si>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</si>
  <si>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</si>
  <si>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</si>
  <si>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</si>
  <si>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</si>
  <si>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</si>
  <si>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</si>
  <si>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</si>
  <si>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</si>
  <si>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</si>
  <si>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</si>
  <si>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</si>
  <si>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</si>
  <si>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</si>
  <si>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</si>
  <si>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</si>
  <si>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</si>
  <si>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</si>
  <si>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</si>
  <si>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</si>
  <si>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</si>
  <si>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</si>
  <si>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</si>
  <si>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</si>
  <si>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</si>
  <si>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</si>
  <si>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</si>
  <si>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</si>
  <si>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</si>
  <si>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</si>
  <si>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</si>
  <si>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</si>
  <si>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</si>
  <si>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</si>
  <si>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</si>
  <si>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</si>
  <si>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</si>
  <si>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</si>
  <si>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</si>
  <si>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</si>
  <si>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</si>
  <si>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</si>
  <si>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</si>
  <si>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</si>
  <si>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</si>
  <si>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</si>
  <si>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</si>
  <si>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</si>
  <si>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</si>
  <si>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</si>
  <si>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</si>
  <si>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</si>
  <si>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</si>
  <si>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</si>
  <si>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</si>
  <si>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</si>
  <si>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</si>
  <si>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</si>
  <si>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</si>
  <si>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</si>
  <si>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</si>
  <si>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</si>
  <si>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</si>
  <si>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</si>
  <si>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</si>
  <si>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</si>
  <si>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</si>
  <si>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</si>
  <si>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</si>
  <si>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</si>
  <si>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</si>
  <si>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</si>
  <si>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</si>
  <si>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</si>
  <si>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</si>
  <si>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</si>
  <si>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</si>
  <si>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</si>
  <si>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</si>
  <si>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</si>
  <si>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</si>
  <si>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</si>
  <si>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</si>
  <si>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</si>
  <si>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</si>
  <si>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</si>
  <si>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</si>
  <si>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</si>
  <si>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</si>
  <si>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</si>
  <si>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</si>
  <si>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</si>
  <si>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</si>
  <si>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</si>
  <si>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</si>
  <si>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</si>
  <si>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</si>
  <si>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</si>
  <si>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</si>
  <si>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</si>
  <si>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</si>
  <si>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</si>
  <si>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</si>
  <si>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</si>
  <si>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</si>
  <si>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</si>
  <si>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</si>
  <si>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</si>
  <si>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</si>
  <si>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</si>
  <si>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</si>
  <si>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</si>
  <si>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</si>
  <si>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</si>
  <si>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</si>
  <si>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</si>
  <si>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</si>
  <si>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</si>
  <si>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</si>
  <si>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</si>
  <si>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</si>
  <si>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</si>
  <si>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</si>
  <si>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</si>
  <si>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</si>
  <si>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</si>
  <si>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</si>
  <si>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</si>
  <si>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</si>
  <si>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</si>
  <si>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</si>
  <si>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</si>
  <si>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</si>
  <si>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</si>
  <si>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</si>
  <si>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</si>
  <si>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</si>
  <si>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</si>
  <si>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</si>
  <si>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</si>
  <si>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</si>
  <si>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</si>
  <si>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</si>
  <si>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</si>
  <si>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</si>
  <si>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</si>
  <si>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</si>
  <si>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</si>
  <si>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</si>
  <si>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</si>
  <si>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</si>
  <si>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</si>
  <si>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</si>
  <si>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</si>
  <si>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</si>
  <si>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</si>
  <si>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</si>
  <si>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</si>
  <si>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</si>
  <si>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</si>
  <si>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</si>
  <si>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</si>
  <si>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</si>
  <si>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</si>
  <si>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</si>
  <si>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</si>
  <si>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</si>
  <si>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</si>
  <si>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</si>
  <si>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</si>
  <si>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</si>
  <si>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</si>
  <si>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</si>
  <si>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</si>
  <si>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</si>
  <si>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</si>
  <si>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</si>
  <si>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</si>
  <si>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</si>
  <si>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</si>
  <si>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</si>
  <si>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</si>
  <si>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</si>
  <si>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</si>
  <si>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</si>
  <si>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</si>
  <si>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</si>
  <si>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</si>
  <si>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</si>
  <si>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</si>
  <si>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</si>
  <si>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</si>
  <si>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</si>
  <si>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</si>
  <si>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</si>
  <si>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</si>
  <si>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</si>
  <si>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</si>
  <si>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</si>
  <si>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</si>
  <si>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</si>
  <si>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</si>
  <si>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</si>
  <si>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</si>
  <si>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</si>
  <si>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</si>
  <si>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</si>
  <si>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</si>
  <si>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</si>
  <si>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</si>
  <si>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</si>
  <si>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</si>
  <si>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</si>
  <si>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</si>
  <si>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</si>
  <si>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</si>
  <si>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</si>
  <si>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</si>
  <si>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</si>
  <si>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</si>
  <si>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</si>
  <si>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</si>
  <si>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</si>
  <si>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</si>
  <si>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</si>
  <si>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</si>
  <si>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</si>
  <si>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</si>
  <si>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</si>
  <si>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</si>
  <si>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</si>
  <si>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</si>
  <si>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</si>
  <si>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</si>
  <si>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</si>
  <si>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</si>
  <si>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</si>
  <si>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</si>
  <si>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</si>
  <si>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</si>
  <si>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</si>
  <si>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</si>
  <si>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</si>
  <si>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</si>
  <si>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</si>
  <si>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</si>
  <si>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</si>
  <si>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</si>
  <si>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</si>
  <si>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</si>
  <si>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</si>
  <si>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</si>
  <si>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</si>
  <si>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</si>
  <si>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</si>
  <si>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</si>
  <si>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</si>
  <si>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</si>
  <si>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</si>
  <si>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</si>
  <si>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</si>
  <si>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</si>
  <si>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</si>
  <si>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</si>
  <si>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</si>
  <si>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</si>
  <si>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</si>
  <si>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</si>
  <si>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</si>
  <si>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</si>
  <si>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</si>
  <si>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</si>
  <si>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</si>
  <si>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</si>
  <si>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</si>
  <si>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</si>
  <si>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</si>
  <si>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</si>
  <si>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</si>
  <si>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</si>
  <si>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</si>
  <si>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</si>
  <si>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</si>
  <si>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</si>
  <si>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</si>
  <si>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</si>
  <si>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</si>
  <si>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</si>
  <si>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</si>
  <si>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</si>
  <si>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</si>
  <si>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</si>
  <si>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</si>
  <si>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</si>
  <si>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</si>
  <si>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</si>
  <si>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</si>
  <si>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</si>
  <si>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</si>
  <si>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</si>
  <si>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</si>
  <si>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</si>
  <si>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</si>
  <si>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</si>
  <si>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</si>
  <si>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</si>
  <si>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</si>
  <si>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</si>
  <si>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</si>
  <si>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</si>
  <si>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</si>
  <si>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</si>
  <si>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</si>
  <si>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</si>
  <si>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</si>
  <si>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</si>
  <si>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</si>
  <si>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</si>
  <si>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</si>
  <si>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</si>
  <si>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</si>
  <si>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</si>
  <si>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</si>
  <si>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</si>
  <si>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</si>
  <si>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</si>
  <si>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</si>
  <si>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</si>
  <si>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</si>
  <si>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</si>
  <si>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</si>
  <si>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</si>
  <si>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</si>
  <si>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</si>
  <si>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</si>
  <si>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</si>
  <si>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</si>
  <si>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</si>
  <si>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</si>
  <si>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</si>
  <si>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</si>
  <si>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</si>
  <si>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</si>
  <si>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</si>
  <si>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</si>
  <si>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</si>
  <si>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</si>
  <si>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</si>
  <si>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</si>
  <si>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</si>
  <si>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</si>
  <si>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</si>
  <si>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</si>
  <si>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</si>
  <si>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</si>
  <si>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</si>
  <si>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</si>
  <si>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</si>
  <si>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</si>
  <si>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</si>
  <si>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</si>
  <si>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</si>
  <si>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</si>
  <si>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</si>
  <si>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</si>
  <si>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</si>
  <si>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</si>
  <si>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</si>
  <si>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</si>
  <si>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</si>
  <si>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</si>
  <si>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</si>
  <si>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</si>
  <si>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</si>
  <si>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</si>
  <si>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</si>
  <si>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</si>
  <si>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</si>
  <si>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</si>
  <si>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</si>
  <si>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</si>
  <si>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</si>
  <si>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</si>
  <si>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</si>
  <si>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</si>
  <si>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</si>
  <si>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</si>
  <si>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</si>
  <si>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</si>
  <si>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</si>
  <si>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</si>
  <si>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</si>
  <si>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</si>
  <si>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</si>
  <si>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</si>
  <si>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</si>
  <si>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</si>
  <si>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</si>
  <si>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</si>
  <si>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</si>
  <si>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</si>
  <si>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</si>
  <si>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</si>
  <si>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</si>
  <si>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</si>
  <si>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</si>
  <si>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</si>
  <si>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</si>
  <si>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</si>
  <si>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</si>
  <si>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</si>
  <si>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</si>
  <si>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</si>
  <si>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</si>
  <si>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</si>
  <si>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</si>
  <si>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</si>
  <si>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</si>
  <si>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</si>
  <si>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</si>
  <si>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</si>
  <si>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</si>
  <si>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</si>
  <si>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</si>
  <si>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</si>
  <si>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</si>
  <si>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</si>
  <si>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</si>
  <si>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</si>
  <si>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</si>
  <si>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</si>
  <si>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</si>
  <si>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</si>
  <si>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</si>
  <si>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</si>
  <si>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</si>
  <si>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</si>
  <si>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</si>
  <si>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</si>
  <si>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</si>
  <si>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</si>
  <si>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</si>
  <si>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</si>
  <si>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</si>
  <si>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</si>
  <si>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</si>
  <si>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</si>
  <si>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</si>
  <si>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</si>
  <si>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</si>
  <si>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</si>
  <si>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</si>
  <si>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</si>
  <si>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</si>
  <si>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</si>
  <si>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</si>
  <si>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</si>
  <si>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</si>
  <si>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</si>
  <si>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</si>
  <si>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</si>
  <si>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</si>
  <si>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</si>
  <si>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</si>
  <si>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</si>
  <si>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</si>
  <si>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</si>
  <si>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</si>
  <si>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</si>
  <si>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</si>
  <si>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</si>
  <si>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</si>
  <si>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</si>
  <si>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</si>
  <si>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</si>
  <si>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</si>
  <si>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</si>
  <si>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</si>
  <si>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</si>
  <si>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</si>
  <si>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</si>
  <si>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</si>
  <si>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</si>
  <si>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</si>
  <si>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</si>
  <si>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</si>
  <si>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</si>
  <si>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</si>
  <si>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</si>
  <si>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</si>
  <si>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</si>
  <si>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</si>
  <si>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</si>
  <si>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</si>
  <si>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</si>
  <si>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</si>
  <si>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</si>
  <si>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</si>
  <si>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</si>
  <si>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</si>
  <si>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</si>
  <si>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</si>
  <si>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</si>
  <si>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</si>
  <si>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</si>
  <si>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</si>
  <si>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</si>
  <si>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</si>
  <si>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</si>
  <si>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</si>
  <si>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</si>
  <si>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</si>
  <si>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</si>
  <si>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</si>
  <si>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</si>
  <si>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</si>
  <si>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</si>
  <si>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</si>
  <si>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</si>
  <si>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</si>
  <si>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</si>
  <si>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</si>
  <si>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</si>
  <si>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</si>
  <si>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</si>
  <si>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</si>
  <si>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</si>
  <si>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</si>
  <si>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</si>
  <si>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</si>
  <si>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</si>
  <si>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</si>
  <si>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</si>
  <si>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</si>
  <si>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</si>
  <si>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</si>
  <si>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</si>
  <si>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</si>
  <si>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</si>
  <si>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</si>
  <si>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</si>
  <si>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</si>
  <si>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</si>
  <si>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</si>
  <si>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</si>
  <si>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</si>
  <si>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</si>
  <si>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</si>
  <si>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</si>
  <si>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</si>
  <si>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</si>
  <si>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</si>
  <si>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</si>
  <si>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</si>
  <si>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</si>
  <si>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</si>
  <si>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</si>
  <si>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</si>
  <si>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</si>
  <si>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</si>
  <si>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</si>
  <si>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</si>
  <si>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</si>
  <si>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</si>
  <si>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</si>
  <si>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</si>
  <si>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</si>
  <si>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</si>
  <si>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</si>
  <si>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</si>
  <si>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</si>
  <si>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</si>
  <si>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</si>
  <si>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</si>
  <si>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</si>
  <si>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</si>
  <si>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</si>
  <si>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</si>
  <si>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</si>
  <si>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</si>
  <si>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</si>
  <si>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</si>
  <si>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</si>
  <si>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</si>
  <si>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</si>
  <si>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</si>
  <si>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</si>
  <si>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</si>
  <si>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</si>
  <si>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</si>
  <si>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</si>
  <si>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</si>
  <si>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</si>
  <si>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</si>
  <si>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</si>
  <si>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</si>
  <si>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</si>
  <si>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</si>
  <si>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</si>
  <si>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</si>
  <si>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</si>
  <si>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</si>
  <si>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</si>
  <si>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</si>
  <si>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</si>
  <si>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</si>
  <si>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</si>
  <si>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</si>
  <si>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</si>
  <si>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</si>
  <si>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</si>
  <si>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</si>
  <si>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</si>
  <si>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</si>
  <si>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</si>
  <si>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</si>
  <si>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</si>
  <si>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</si>
  <si>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</si>
  <si>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</si>
  <si>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</si>
  <si>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</si>
  <si>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</si>
  <si>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</si>
  <si>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</si>
  <si>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</si>
  <si>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</si>
  <si>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</si>
  <si>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</si>
  <si>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</si>
  <si>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</si>
  <si>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</si>
  <si>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</si>
  <si>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</si>
  <si>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</si>
  <si>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</si>
  <si>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</si>
  <si>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</si>
  <si>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</si>
  <si>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</si>
  <si>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</si>
  <si>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</si>
  <si>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</si>
  <si>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</si>
  <si>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</si>
  <si>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</si>
  <si>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</si>
  <si>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</si>
  <si>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</si>
  <si>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</si>
  <si>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</si>
  <si>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</si>
  <si>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</si>
  <si>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</si>
  <si>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</si>
  <si>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</si>
  <si>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</si>
  <si>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</si>
  <si>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</si>
  <si>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</si>
  <si>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</si>
  <si>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</si>
  <si>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</si>
  <si>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</si>
  <si>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</si>
  <si>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</si>
  <si>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</si>
  <si>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</si>
  <si>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</si>
  <si>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</si>
  <si>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</si>
  <si>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</si>
  <si>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</si>
  <si>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</si>
  <si>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</si>
  <si>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</si>
  <si>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</si>
  <si>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</si>
  <si>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</si>
  <si>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</si>
  <si>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</si>
  <si>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</si>
  <si>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</si>
  <si>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</si>
  <si>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</si>
  <si>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</si>
  <si>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</si>
  <si>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</si>
  <si>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</si>
  <si>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</si>
  <si>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</si>
  <si>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</si>
  <si>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</si>
  <si>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</si>
  <si>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</si>
  <si>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</si>
  <si>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</si>
  <si>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</si>
  <si>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</si>
  <si>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</si>
  <si>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</si>
  <si>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</si>
  <si>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</si>
  <si>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</si>
  <si>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</si>
  <si>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</si>
  <si>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</si>
  <si>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</si>
  <si>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</si>
  <si>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</si>
  <si>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</si>
  <si>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</si>
  <si>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</si>
  <si>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</si>
  <si>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</si>
  <si>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</si>
  <si>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</si>
  <si>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</si>
  <si>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</si>
  <si>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</si>
  <si>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</si>
  <si>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</si>
  <si>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</si>
  <si>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</si>
  <si>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</si>
  <si>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</si>
  <si>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</si>
  <si>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</si>
  <si>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</si>
  <si>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</si>
  <si>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</si>
  <si>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</si>
  <si>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</si>
  <si>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</si>
  <si>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</si>
  <si>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</si>
  <si>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</si>
  <si>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</si>
  <si>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</si>
  <si>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</si>
  <si>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</si>
  <si>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</si>
  <si>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</si>
  <si>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</si>
  <si>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</si>
  <si>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</si>
  <si>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</si>
  <si>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</si>
  <si>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</si>
  <si>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</si>
  <si>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</si>
  <si>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</si>
  <si>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</si>
  <si>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</si>
  <si>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</si>
  <si>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</si>
  <si>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</si>
  <si>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</si>
  <si>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</si>
  <si>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</si>
  <si>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</si>
  <si>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</si>
  <si>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</si>
  <si>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</si>
  <si>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</si>
  <si>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</si>
  <si>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</si>
  <si>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</si>
  <si>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</si>
  <si>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</si>
  <si>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</si>
  <si>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</si>
  <si>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</si>
  <si>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</si>
  <si>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</si>
  <si>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</si>
  <si>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</si>
  <si>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</si>
  <si>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</si>
  <si>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</si>
  <si>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</si>
  <si>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</si>
  <si>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</si>
  <si>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</si>
  <si>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</si>
  <si>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</si>
  <si>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</si>
  <si>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</si>
  <si>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</si>
  <si>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</si>
  <si>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</si>
  <si>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</si>
  <si>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</si>
  <si>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</si>
  <si>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</si>
  <si>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</si>
  <si>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</si>
  <si>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</si>
  <si>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</si>
  <si>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</si>
  <si>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</si>
  <si>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</si>
  <si>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</si>
  <si>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</si>
  <si>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</si>
  <si>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</si>
  <si>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</si>
  <si>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</si>
  <si>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</si>
  <si>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</si>
  <si>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</si>
  <si>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</si>
  <si>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</si>
  <si>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</si>
  <si>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</si>
  <si>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</si>
  <si>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</si>
  <si>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</si>
  <si>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</si>
  <si>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</si>
  <si>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</si>
  <si>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</si>
  <si>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</si>
  <si>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</si>
  <si>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</si>
  <si>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</si>
  <si>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</si>
  <si>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</si>
  <si>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</si>
  <si>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</si>
  <si>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</si>
  <si>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</si>
  <si>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</si>
  <si>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</si>
  <si>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</si>
  <si>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</si>
  <si>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</si>
  <si>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</si>
  <si>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</si>
  <si>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</si>
  <si>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</si>
  <si>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</si>
  <si>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</si>
  <si>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</si>
  <si>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</si>
  <si>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</si>
  <si>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</si>
  <si>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</si>
  <si>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</si>
  <si>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</si>
  <si>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</si>
  <si>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</si>
  <si>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</si>
  <si>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</si>
  <si>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</si>
  <si>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</si>
  <si>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</si>
  <si>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</si>
  <si>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</si>
  <si>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</si>
  <si>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</si>
  <si>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</si>
  <si>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</si>
  <si>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</si>
  <si>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</si>
  <si>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</si>
  <si>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</si>
  <si>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</si>
  <si>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</si>
  <si>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</si>
  <si>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</si>
  <si>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</si>
  <si>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</si>
  <si>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</si>
  <si>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</si>
  <si>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</si>
  <si>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</si>
  <si>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</si>
  <si>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</si>
  <si>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</si>
  <si>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</si>
  <si>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</si>
  <si>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</si>
  <si>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</si>
  <si>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</si>
  <si>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</si>
  <si>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</si>
  <si>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</si>
  <si>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</si>
  <si>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</si>
  <si>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</si>
  <si>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</si>
  <si>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</si>
  <si>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</si>
  <si>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</si>
  <si>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</si>
  <si>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</si>
  <si>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</si>
  <si>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</si>
  <si>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</si>
  <si>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</si>
  <si>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</si>
  <si>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</si>
  <si>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</si>
  <si>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</si>
  <si>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</si>
  <si>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</si>
  <si>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</si>
  <si>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</si>
  <si>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</si>
  <si>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</si>
  <si>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</si>
  <si>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</si>
  <si>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</si>
  <si>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</si>
  <si>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</si>
  <si>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</si>
  <si>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</si>
  <si>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</si>
  <si>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</si>
  <si>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</si>
  <si>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</si>
  <si>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</si>
  <si>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</si>
  <si>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</si>
  <si>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</si>
  <si>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</si>
  <si>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</si>
  <si>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</si>
  <si>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</si>
  <si>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</si>
  <si>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</si>
  <si>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</si>
  <si>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</si>
  <si>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</si>
  <si>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</si>
  <si>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</si>
  <si>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</si>
  <si>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</si>
  <si>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</si>
  <si>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</si>
  <si>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</si>
  <si>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</si>
  <si>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</si>
  <si>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</si>
  <si>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</si>
  <si>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</si>
  <si>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</si>
  <si>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</si>
  <si>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</si>
  <si>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</si>
  <si>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</si>
  <si>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</si>
  <si>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</si>
  <si>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</si>
  <si>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</si>
  <si>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</si>
  <si>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</si>
  <si>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</si>
  <si>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</si>
  <si>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</si>
  <si>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</si>
  <si>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</si>
  <si>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</si>
  <si>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</si>
  <si>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</si>
  <si>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</si>
  <si>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</si>
  <si>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</si>
  <si>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</si>
  <si>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</si>
  <si>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</si>
  <si>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</si>
  <si>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</si>
  <si>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</si>
  <si>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</si>
  <si>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</si>
  <si>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</si>
  <si>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</si>
  <si>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</si>
  <si>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</si>
  <si>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</si>
  <si>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</si>
  <si>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</si>
  <si>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</si>
  <si>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</si>
  <si>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</si>
  <si>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</si>
  <si>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</si>
  <si>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</si>
  <si>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</si>
  <si>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</si>
  <si>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</si>
  <si>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</si>
  <si>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</si>
  <si>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</si>
  <si>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</si>
  <si>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</si>
  <si>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</si>
  <si>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</si>
  <si>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</si>
  <si>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</si>
  <si>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</si>
  <si>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</si>
  <si>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</si>
  <si>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</si>
  <si>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</si>
  <si>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</si>
  <si>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</si>
  <si>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</si>
  <si>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</si>
  <si>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</si>
  <si>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</si>
  <si>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</si>
  <si>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</si>
  <si>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</si>
  <si>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</si>
  <si>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</si>
  <si>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</si>
  <si>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</si>
  <si>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</si>
  <si>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</si>
  <si>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</si>
  <si>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</si>
  <si>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</si>
  <si>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</si>
  <si>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</si>
  <si>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</si>
  <si>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</si>
  <si>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</si>
  <si>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</si>
  <si>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</si>
  <si>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</si>
  <si>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</si>
  <si>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</si>
  <si>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</si>
  <si>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</si>
  <si>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</si>
  <si>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</si>
  <si>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</si>
  <si>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</si>
  <si>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</si>
  <si>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</si>
  <si>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</si>
  <si>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</si>
  <si>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</si>
  <si>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</si>
  <si>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</si>
  <si>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</si>
  <si>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</si>
  <si>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</si>
  <si>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</si>
  <si>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</si>
  <si>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</si>
  <si>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</si>
  <si>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</si>
  <si>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</si>
  <si>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</si>
  <si>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</si>
  <si>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</si>
  <si>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</si>
  <si>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</si>
  <si>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</si>
  <si>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</si>
  <si>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</si>
  <si>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</si>
  <si>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</si>
  <si>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</si>
  <si>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</si>
  <si>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</si>
  <si>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</si>
  <si>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</si>
  <si>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</si>
  <si>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</si>
  <si>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</si>
  <si>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</si>
  <si>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</si>
  <si>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</si>
  <si>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</si>
  <si>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</si>
  <si>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</si>
  <si>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</si>
  <si>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</si>
  <si>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</si>
  <si>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</si>
  <si>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</si>
  <si>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</si>
  <si>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</si>
  <si>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</si>
  <si>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</si>
  <si>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</si>
  <si>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</si>
  <si>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</si>
  <si>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</si>
  <si>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</si>
  <si>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</si>
  <si>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</si>
  <si>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</si>
  <si>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</si>
  <si>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</si>
  <si>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</si>
  <si>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</si>
  <si>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</si>
  <si>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</si>
  <si>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</si>
  <si>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</si>
  <si>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</si>
  <si>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</si>
  <si>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</si>
  <si>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</si>
  <si>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</si>
  <si>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</si>
  <si>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</si>
  <si>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</si>
  <si>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</si>
  <si>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</si>
  <si>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</si>
  <si>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</si>
  <si>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</si>
  <si>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</si>
  <si>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</si>
  <si>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</si>
  <si>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</si>
  <si>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</si>
  <si>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</si>
  <si>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</si>
  <si>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</si>
  <si>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</si>
  <si>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</si>
  <si>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</si>
  <si>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</si>
  <si>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</si>
  <si>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</si>
  <si>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</si>
  <si>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</si>
  <si>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</si>
  <si>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</si>
  <si>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</si>
  <si>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</si>
  <si>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</si>
  <si>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</si>
  <si>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</si>
  <si>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</si>
  <si>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</si>
  <si>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</si>
  <si>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</si>
  <si>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</si>
  <si>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</si>
  <si>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</si>
  <si>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</si>
  <si>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</si>
  <si>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</si>
  <si>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</si>
  <si>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</si>
  <si>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</si>
  <si>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</si>
  <si>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</si>
  <si>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</si>
  <si>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</si>
  <si>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</si>
  <si>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</si>
  <si>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</si>
  <si>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</si>
  <si>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</si>
  <si>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</si>
  <si>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</si>
  <si>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</si>
  <si>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</si>
  <si>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</si>
  <si>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</si>
  <si>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</si>
  <si>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</si>
  <si>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</si>
  <si>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</si>
  <si>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</si>
  <si>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</si>
  <si>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</si>
  <si>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</si>
  <si>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</si>
  <si>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</si>
  <si>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</si>
  <si>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</si>
  <si>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</si>
  <si>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</si>
  <si>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</si>
  <si>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</si>
  <si>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</si>
  <si>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</si>
  <si>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</si>
  <si>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</si>
  <si>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</si>
  <si>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</si>
  <si>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</si>
  <si>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</si>
  <si>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</si>
  <si>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</si>
  <si>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</si>
  <si>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</si>
  <si>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</si>
  <si>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</si>
  <si>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</si>
  <si>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</si>
  <si>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</si>
  <si>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</si>
  <si>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</si>
  <si>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</si>
  <si>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</si>
  <si>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</si>
  <si>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</si>
  <si>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</si>
  <si>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</si>
  <si>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</si>
  <si>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</si>
  <si>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</si>
  <si>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</si>
  <si>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</si>
  <si>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</si>
  <si>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</si>
  <si>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</si>
  <si>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</si>
  <si>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</si>
  <si>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</si>
  <si>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</si>
  <si>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</si>
  <si>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</si>
  <si>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</si>
  <si>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</si>
  <si>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</si>
  <si>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</si>
  <si>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</si>
  <si>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</si>
  <si>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</si>
  <si>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</si>
  <si>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</si>
  <si>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</si>
  <si>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</si>
  <si>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</si>
  <si>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</si>
  <si>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</si>
  <si>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</si>
  <si>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</si>
  <si>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</si>
  <si>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</si>
  <si>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</si>
  <si>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</si>
  <si>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</si>
  <si>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</si>
  <si>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</si>
  <si>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</si>
  <si>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</si>
  <si>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</si>
  <si>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</si>
  <si>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</si>
  <si>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</si>
  <si>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</si>
  <si>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</si>
  <si>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</si>
  <si>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</si>
  <si>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</si>
  <si>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</si>
  <si>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</si>
  <si>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</si>
  <si>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</si>
  <si>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</si>
  <si>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</si>
  <si>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</si>
  <si>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</si>
  <si>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</si>
  <si>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</si>
  <si>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</si>
  <si>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</si>
  <si>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</si>
  <si>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</si>
  <si>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</si>
  <si>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</si>
  <si>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</si>
  <si>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</si>
  <si>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</si>
  <si>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</si>
  <si>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</si>
  <si>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</si>
  <si>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</si>
  <si>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</si>
  <si>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</si>
  <si>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</si>
  <si>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</si>
  <si>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</si>
  <si>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</si>
  <si>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</si>
  <si>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</si>
  <si>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</si>
  <si>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</si>
  <si>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</si>
  <si>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</si>
  <si>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</si>
  <si>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</si>
  <si>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</si>
  <si>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</si>
  <si>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</si>
  <si>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</si>
  <si>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</si>
  <si>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</si>
  <si>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</si>
  <si>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</si>
  <si>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</si>
  <si>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</si>
  <si>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</si>
  <si>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</si>
  <si>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</si>
  <si>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</si>
  <si>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</si>
  <si>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</si>
  <si>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</si>
  <si>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</si>
  <si>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</si>
  <si>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</si>
  <si>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</si>
  <si>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</si>
  <si>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</si>
  <si>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</si>
  <si>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</si>
  <si>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</si>
  <si>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</si>
  <si>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</si>
  <si>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</si>
  <si>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</si>
  <si>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</si>
  <si>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</si>
  <si>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</si>
  <si>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</si>
  <si>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</si>
  <si>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</si>
  <si>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</si>
  <si>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</si>
  <si>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</si>
  <si>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</si>
  <si>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</si>
  <si>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</si>
  <si>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</si>
  <si>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</si>
  <si>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</si>
  <si>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</si>
  <si>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</si>
  <si>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</si>
  <si>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</si>
  <si>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</si>
  <si>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</si>
  <si>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</si>
  <si>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</si>
  <si>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</si>
  <si>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</si>
  <si>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</si>
  <si>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</si>
  <si>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</si>
  <si>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</si>
  <si>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</si>
  <si>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</si>
  <si>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</si>
  <si>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</si>
  <si>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</si>
  <si>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</si>
  <si>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</si>
  <si>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</si>
  <si>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</si>
  <si>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</si>
  <si>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</si>
  <si>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</si>
  <si>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</si>
  <si>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</si>
  <si>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</si>
  <si>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</si>
  <si>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</si>
  <si>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</si>
  <si>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</si>
  <si>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</si>
  <si>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</si>
  <si>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</si>
  <si>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</si>
  <si>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</si>
  <si>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</si>
  <si>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</si>
  <si>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</si>
  <si>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</si>
  <si>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</si>
  <si>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</si>
  <si>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</si>
  <si>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</si>
  <si>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</si>
  <si>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</si>
  <si>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</si>
  <si>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</si>
  <si>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</si>
  <si>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</si>
  <si>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</si>
  <si>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</si>
  <si>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</si>
  <si>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</si>
  <si>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</si>
  <si>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</si>
  <si>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</si>
  <si>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</si>
  <si>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</si>
  <si>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</si>
  <si>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</si>
  <si>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</si>
  <si>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</si>
  <si>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</si>
  <si>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</si>
  <si>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</si>
  <si>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</si>
  <si>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</si>
  <si>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</si>
  <si>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</si>
  <si>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</si>
  <si>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</si>
  <si>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</si>
  <si>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</si>
  <si>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</si>
  <si>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</si>
  <si>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</si>
  <si>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</si>
  <si>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</si>
  <si>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</si>
  <si>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</si>
  <si>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</si>
  <si>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</si>
  <si>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</si>
  <si>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</si>
  <si>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</si>
  <si>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</si>
  <si>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</si>
  <si>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</si>
  <si>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</si>
  <si>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</si>
  <si>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</si>
  <si>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</si>
  <si>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</si>
  <si>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</si>
  <si>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</si>
  <si>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</si>
  <si>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</si>
  <si>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</si>
  <si>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</si>
  <si>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</si>
  <si>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</si>
  <si>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</si>
  <si>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</si>
  <si>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</si>
  <si>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</si>
  <si>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</si>
  <si>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</si>
  <si>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</si>
  <si>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</si>
  <si>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</si>
  <si>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</si>
  <si>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</si>
  <si>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</si>
  <si>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</si>
  <si>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</si>
  <si>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</si>
  <si>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</si>
  <si>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</si>
  <si>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</si>
  <si>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</si>
  <si>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</si>
  <si>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</si>
  <si>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</si>
  <si>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</si>
  <si>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</si>
  <si>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</si>
  <si>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</si>
  <si>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</si>
  <si>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</si>
  <si>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</si>
  <si>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</si>
  <si>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</si>
  <si>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</si>
  <si>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</si>
  <si>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</si>
  <si>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</si>
  <si>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</si>
  <si>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</si>
  <si>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</si>
  <si>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</si>
  <si>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</si>
  <si>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</si>
  <si>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</si>
  <si>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</si>
  <si>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</si>
  <si>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</si>
  <si>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</si>
  <si>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</si>
  <si>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</si>
  <si>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</si>
  <si>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</si>
  <si>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</si>
  <si>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</si>
  <si>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</si>
  <si>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</si>
  <si>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</si>
  <si>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</si>
  <si>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</si>
  <si>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</si>
  <si>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</si>
  <si>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</si>
  <si>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</si>
  <si>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</si>
  <si>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</si>
  <si>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</si>
  <si>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</si>
  <si>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</si>
  <si>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</si>
  <si>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</si>
  <si>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</si>
  <si>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</si>
  <si>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</si>
  <si>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</si>
  <si>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</si>
  <si>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</si>
  <si>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</si>
  <si>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</si>
  <si>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</si>
  <si>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</si>
  <si>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</si>
  <si>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</si>
  <si>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</si>
  <si>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</si>
  <si>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</si>
  <si>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</si>
  <si>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</si>
  <si>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</si>
  <si>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</si>
  <si>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</si>
  <si>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</si>
  <si>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</si>
  <si>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</si>
  <si>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</si>
  <si>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</si>
  <si>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</si>
  <si>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</si>
  <si>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</si>
  <si>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</si>
  <si>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</si>
  <si>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</si>
  <si>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</si>
  <si>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</si>
  <si>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</si>
  <si>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</si>
  <si>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</si>
  <si>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</si>
  <si>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</si>
  <si>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</si>
  <si>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</si>
  <si>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</si>
  <si>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</si>
  <si>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</si>
  <si>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</si>
  <si>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</si>
  <si>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</si>
  <si>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</si>
  <si>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</si>
  <si>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</si>
  <si>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</si>
  <si>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</si>
  <si>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</si>
  <si>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</si>
  <si>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</si>
  <si>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</si>
  <si>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</si>
  <si>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</si>
  <si>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</si>
  <si>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</si>
  <si>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</si>
  <si>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</si>
  <si>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</si>
  <si>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</si>
  <si>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</si>
  <si>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</si>
  <si>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</si>
  <si>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</si>
  <si>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</si>
  <si>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</si>
  <si>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</si>
  <si>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</si>
  <si>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</si>
  <si>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</si>
  <si>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</si>
  <si>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</si>
  <si>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</si>
  <si>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</si>
  <si>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</si>
  <si>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</si>
  <si>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</si>
  <si>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</si>
  <si>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</si>
  <si>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</si>
  <si>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</si>
  <si>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</si>
  <si>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</si>
  <si>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</si>
  <si>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</si>
  <si>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</si>
  <si>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</si>
  <si>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</si>
  <si>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</si>
  <si>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</si>
  <si>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</si>
  <si>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</si>
  <si>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</si>
  <si>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</si>
  <si>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</si>
  <si>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</si>
  <si>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</si>
  <si>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</si>
  <si>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</si>
  <si>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</si>
  <si>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</si>
  <si>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</si>
  <si>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</si>
  <si>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</si>
  <si>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</si>
  <si>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</si>
  <si>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</si>
  <si>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</si>
  <si>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</si>
  <si>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</si>
  <si>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</si>
  <si>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</si>
  <si>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</si>
  <si>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</si>
  <si>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</si>
  <si>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</si>
  <si>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</si>
  <si>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</si>
  <si>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</si>
  <si>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</si>
  <si>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</si>
  <si>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</si>
  <si>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</si>
  <si>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</si>
  <si>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</si>
  <si>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</si>
  <si>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</si>
  <si>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</si>
  <si>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</si>
  <si>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</si>
  <si>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</si>
  <si>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</si>
  <si>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</si>
  <si>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</si>
  <si>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</si>
  <si>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</si>
  <si>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</si>
  <si>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</si>
  <si>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</si>
  <si>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</si>
  <si>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</si>
  <si>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</si>
  <si>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</si>
  <si>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</si>
  <si>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</si>
  <si>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</si>
  <si>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</si>
  <si>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</si>
  <si>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</si>
  <si>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</si>
  <si>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</si>
  <si>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</si>
  <si>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</si>
  <si>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</si>
  <si>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</si>
  <si>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</si>
  <si>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</si>
  <si>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</si>
  <si>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</si>
  <si>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</si>
  <si>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</si>
  <si>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</si>
  <si>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</si>
  <si>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</si>
  <si>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</si>
  <si>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</si>
  <si>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</si>
  <si>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</si>
  <si>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</si>
  <si>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</si>
  <si>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</si>
  <si>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</si>
  <si>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</si>
  <si>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</si>
  <si>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</si>
  <si>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</si>
  <si>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</si>
  <si>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</si>
  <si>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</si>
  <si>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</si>
  <si>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</si>
  <si>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</si>
  <si>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</si>
  <si>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</si>
  <si>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</si>
  <si>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</si>
  <si>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</si>
  <si>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</si>
  <si>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</si>
  <si>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</si>
  <si>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</si>
  <si>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</si>
  <si>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</si>
  <si>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</si>
  <si>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</si>
  <si>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</si>
  <si>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</si>
  <si>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</si>
  <si>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</si>
  <si>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</si>
  <si>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</si>
  <si>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</si>
  <si>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</si>
  <si>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</si>
  <si>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</si>
  <si>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</si>
  <si>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</si>
  <si>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</si>
  <si>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</si>
  <si>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</si>
  <si>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</si>
  <si>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</si>
  <si>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</si>
  <si>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</si>
  <si>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</si>
  <si>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</si>
  <si>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</si>
  <si>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</si>
  <si>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</si>
  <si>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</si>
  <si>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</si>
  <si>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</si>
  <si>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</si>
  <si>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</si>
  <si>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</si>
  <si>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</si>
  <si>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</si>
  <si>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</si>
  <si>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</si>
  <si>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</si>
  <si>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</si>
  <si>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</si>
  <si>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</si>
  <si>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</si>
  <si>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</si>
  <si>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</si>
  <si>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</si>
  <si>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</si>
  <si>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</si>
  <si>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</si>
  <si>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</si>
  <si>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</si>
  <si>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</si>
  <si>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</si>
  <si>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</si>
  <si>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</si>
  <si>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</si>
  <si>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</si>
  <si>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</si>
  <si>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</si>
  <si>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</si>
  <si>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</si>
  <si>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</si>
  <si>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</si>
  <si>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</si>
  <si>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</si>
  <si>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</si>
  <si>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</si>
  <si>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</si>
  <si>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</si>
  <si>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</si>
  <si>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</si>
  <si>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</si>
  <si>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</si>
  <si>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</si>
  <si>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</si>
  <si>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</si>
  <si>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</si>
  <si>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</si>
  <si>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</si>
  <si>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</si>
  <si>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</si>
  <si>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</si>
  <si>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</si>
  <si>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</si>
  <si>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</si>
  <si>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</si>
  <si>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</si>
  <si>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</si>
  <si>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</si>
  <si>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</si>
  <si>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</si>
  <si>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</si>
  <si>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</si>
  <si>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</si>
  <si>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</si>
  <si>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</si>
  <si>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</si>
  <si>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</si>
  <si>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</si>
  <si>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</si>
  <si>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</si>
  <si>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</si>
  <si>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</si>
  <si>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</si>
  <si>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</si>
  <si>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</si>
  <si>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</si>
  <si>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</si>
  <si>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</si>
  <si>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</si>
  <si>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</si>
  <si>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</si>
  <si>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</si>
  <si>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</si>
  <si>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</si>
  <si>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</si>
  <si>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</si>
  <si>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</si>
  <si>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</si>
  <si>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</si>
  <si>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</si>
  <si>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</si>
  <si>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</si>
  <si>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</si>
  <si>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</si>
  <si>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</si>
  <si>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</si>
  <si>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</si>
  <si>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</si>
  <si>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</si>
  <si>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</si>
  <si>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</si>
  <si>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</si>
  <si>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</si>
  <si>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</si>
  <si>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</si>
  <si>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</si>
  <si>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</si>
  <si>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</si>
  <si>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</si>
  <si>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</si>
  <si>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</si>
  <si>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</si>
  <si>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</si>
  <si>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</si>
  <si>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</si>
  <si>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</si>
  <si>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</si>
  <si>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</si>
  <si>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</si>
  <si>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</si>
  <si>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</si>
  <si>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</si>
  <si>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</si>
  <si>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</si>
  <si>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</si>
  <si>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</si>
  <si>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</si>
  <si>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</si>
  <si>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</si>
  <si>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</si>
  <si>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</si>
  <si>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</si>
  <si>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</si>
  <si>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</si>
  <si>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</si>
  <si>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</si>
  <si>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</si>
  <si>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</si>
  <si>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</si>
  <si>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</si>
  <si>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</si>
  <si>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</si>
  <si>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</si>
  <si>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</si>
  <si>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</si>
  <si>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</si>
  <si>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</si>
  <si>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</si>
  <si>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</si>
  <si>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</si>
  <si>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</si>
  <si>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</si>
  <si>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</si>
  <si>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</si>
  <si>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</si>
  <si>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</si>
  <si>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</si>
  <si>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</si>
  <si>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</si>
  <si>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</si>
  <si>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</si>
  <si>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</si>
  <si>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</si>
  <si>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</si>
  <si>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</si>
  <si>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</si>
  <si>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</si>
  <si>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</si>
  <si>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</si>
  <si>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</si>
  <si>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</si>
  <si>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</si>
  <si>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</si>
  <si>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</si>
  <si>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</si>
  <si>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</si>
  <si>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</si>
  <si>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</si>
  <si>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</si>
  <si>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</si>
  <si>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</si>
  <si>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</si>
  <si>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</si>
  <si>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</si>
  <si>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</si>
  <si>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</si>
  <si>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</si>
  <si>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</si>
  <si>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</si>
  <si>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</si>
  <si>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</si>
  <si>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</si>
  <si>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</si>
  <si>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</si>
  <si>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</si>
  <si>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</si>
  <si>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</si>
  <si>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</si>
  <si>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</si>
  <si>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</si>
  <si>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</si>
  <si>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</si>
  <si>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</si>
  <si>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</si>
  <si>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</si>
  <si>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</si>
  <si>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</si>
  <si>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</si>
  <si>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</si>
  <si>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</si>
  <si>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</si>
  <si>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</si>
  <si>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</si>
  <si>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</si>
  <si>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</si>
  <si>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</si>
  <si>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</si>
  <si>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</si>
  <si>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</si>
  <si>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</si>
  <si>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</si>
  <si>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</si>
  <si>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</si>
  <si>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</si>
  <si>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</si>
  <si>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</si>
  <si>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</si>
  <si>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</si>
  <si>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</si>
  <si>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</si>
  <si>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</si>
  <si>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</si>
  <si>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</si>
  <si>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</si>
  <si>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</si>
  <si>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</si>
  <si>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</si>
  <si>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</si>
  <si>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</si>
  <si>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</si>
  <si>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</si>
  <si>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</si>
  <si>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</si>
  <si>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</si>
  <si>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</si>
  <si>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</si>
  <si>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</si>
  <si>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</si>
  <si>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</si>
  <si>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</si>
  <si>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</si>
  <si>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</si>
  <si>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</si>
  <si>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</si>
  <si>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</si>
  <si>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</si>
  <si>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</si>
  <si>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</si>
  <si>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</si>
  <si>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</si>
  <si>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</si>
  <si>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</si>
  <si>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</si>
  <si>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</si>
  <si>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</si>
  <si>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</si>
  <si>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</si>
  <si>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</si>
  <si>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</si>
  <si>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</si>
  <si>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</si>
  <si>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</si>
  <si>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</si>
  <si>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</si>
  <si>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</si>
  <si>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</si>
  <si>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</si>
  <si>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</si>
  <si>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</si>
  <si>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</si>
  <si>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</si>
  <si>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</si>
  <si>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</si>
  <si>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</si>
  <si>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</si>
  <si>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</si>
  <si>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</si>
  <si>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</si>
  <si>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</si>
  <si>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</si>
  <si>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</si>
  <si>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</si>
  <si>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</si>
  <si>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</si>
  <si>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</si>
  <si>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</si>
  <si>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</si>
  <si>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</si>
  <si>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</si>
  <si>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</si>
  <si>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</si>
  <si>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</si>
  <si>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</si>
  <si>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</si>
  <si>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</si>
  <si>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</si>
  <si>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</si>
  <si>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</si>
  <si>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</si>
  <si>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</si>
  <si>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</si>
  <si>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</si>
  <si>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</si>
  <si>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</si>
  <si>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</si>
  <si>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</si>
  <si>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</si>
  <si>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</si>
  <si>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</si>
  <si>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</si>
  <si>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</si>
  <si>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</si>
  <si>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</si>
  <si>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</si>
  <si>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</si>
  <si>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</si>
  <si>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</si>
  <si>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</si>
  <si>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</si>
  <si>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</si>
  <si>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</si>
  <si>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</si>
  <si>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</si>
  <si>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</si>
  <si>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</si>
  <si>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</si>
  <si>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</si>
  <si>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</si>
  <si>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</si>
  <si>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</si>
  <si>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</si>
  <si>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</si>
  <si>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</si>
  <si>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</si>
  <si>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</si>
  <si>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</si>
  <si>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</si>
  <si>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</si>
  <si>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</si>
  <si>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</si>
  <si>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</si>
  <si>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</si>
  <si>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</si>
  <si>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</si>
  <si>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</si>
  <si>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</si>
  <si>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</si>
  <si>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</si>
  <si>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</si>
  <si>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</si>
  <si>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</si>
  <si>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</si>
  <si>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</si>
  <si>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</si>
  <si>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</si>
  <si>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</si>
  <si>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</si>
  <si>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</si>
  <si>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</si>
  <si>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</si>
  <si>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</si>
  <si>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</si>
  <si>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</si>
  <si>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</si>
  <si>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</si>
  <si>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</si>
  <si>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</si>
  <si>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</si>
  <si>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</si>
  <si>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</si>
  <si>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</si>
  <si>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</si>
  <si>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</si>
  <si>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</si>
  <si>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</si>
  <si>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</si>
  <si>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</si>
  <si>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</si>
  <si>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</si>
  <si>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</si>
  <si>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</si>
  <si>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</si>
  <si>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</si>
  <si>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</si>
  <si>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</si>
  <si>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</si>
  <si>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</si>
  <si>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</si>
  <si>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</si>
  <si>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</si>
  <si>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</si>
  <si>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</si>
  <si>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</si>
  <si>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</si>
  <si>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</si>
  <si>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</si>
  <si>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</si>
  <si>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</si>
  <si>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</si>
  <si>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</si>
  <si>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</si>
  <si>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</si>
  <si>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</si>
  <si>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</si>
  <si>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</si>
  <si>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</si>
  <si>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</si>
  <si>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</si>
  <si>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</si>
  <si>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</si>
  <si>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</si>
  <si>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</si>
  <si>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</si>
  <si>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</si>
  <si>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</si>
  <si>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</si>
  <si>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</si>
  <si>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</si>
  <si>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</si>
  <si>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</si>
  <si>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</si>
  <si>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</si>
  <si>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</si>
  <si>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</si>
  <si>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</si>
  <si>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</si>
  <si>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</si>
  <si>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</si>
  <si>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</si>
  <si>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</si>
  <si>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</si>
  <si>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</si>
  <si>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</si>
  <si>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</si>
  <si>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</si>
  <si>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</si>
  <si>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</si>
  <si>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</si>
  <si>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</si>
  <si>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</si>
  <si>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</si>
  <si>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</si>
  <si>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</si>
  <si>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</si>
  <si>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</si>
  <si>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</si>
  <si>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</si>
  <si>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</si>
  <si>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</si>
  <si>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</si>
  <si>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</si>
  <si>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</si>
  <si>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</si>
  <si>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</si>
  <si>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</si>
  <si>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</si>
  <si>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</si>
  <si>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</si>
  <si>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</si>
  <si>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</si>
  <si>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</si>
  <si>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</si>
  <si>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</si>
  <si>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</si>
  <si>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</si>
  <si>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</si>
  <si>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</si>
  <si>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</si>
  <si>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</si>
  <si>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</si>
  <si>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</si>
  <si>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</si>
  <si>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</si>
  <si>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</si>
  <si>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</si>
  <si>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</si>
  <si>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</si>
  <si>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</si>
  <si>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</si>
  <si>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</si>
  <si>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</si>
  <si>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</si>
  <si>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</si>
  <si>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</si>
  <si>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</si>
  <si>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</si>
  <si>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</si>
  <si>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</si>
  <si>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</si>
  <si>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</si>
  <si>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</si>
  <si>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</si>
  <si>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</si>
  <si>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</si>
  <si>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</si>
  <si>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</si>
  <si>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</si>
  <si>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</si>
  <si>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</si>
  <si>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</si>
  <si>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</si>
  <si>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</si>
  <si>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</si>
  <si>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</si>
  <si>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</si>
  <si>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</si>
  <si>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</si>
  <si>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</si>
  <si>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</si>
  <si>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</si>
  <si>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</si>
  <si>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</si>
  <si>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</si>
  <si>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</si>
  <si>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</si>
  <si>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</si>
  <si>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</si>
  <si>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</si>
  <si>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</si>
  <si>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</si>
  <si>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</si>
  <si>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</si>
  <si>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</si>
  <si>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</si>
  <si>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</si>
  <si>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</si>
  <si>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</si>
  <si>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</si>
  <si>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</si>
  <si>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</si>
  <si>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</si>
  <si>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</si>
  <si>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</si>
  <si>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</si>
  <si>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</si>
  <si>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</si>
  <si>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</si>
  <si>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</si>
  <si>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</si>
  <si>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</si>
  <si>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</si>
  <si>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</si>
  <si>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</si>
  <si>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</si>
  <si>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</si>
  <si>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</si>
  <si>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</si>
  <si>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</si>
  <si>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</si>
  <si>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</si>
  <si>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</si>
  <si>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</si>
  <si>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</si>
  <si>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</si>
  <si>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</si>
  <si>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</si>
  <si>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</si>
  <si>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</si>
  <si>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</si>
  <si>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</si>
  <si>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</si>
  <si>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</si>
  <si>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</si>
  <si>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</si>
  <si>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</si>
  <si>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</si>
  <si>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</si>
  <si>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</si>
  <si>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</si>
  <si>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</si>
  <si>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</si>
  <si>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</si>
  <si>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</si>
  <si>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</si>
  <si>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</si>
  <si>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</si>
  <si>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</si>
  <si>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</si>
  <si>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</si>
  <si>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</si>
  <si>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</si>
  <si>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</si>
  <si>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</si>
  <si>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</si>
  <si>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</si>
  <si>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</si>
  <si>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</si>
  <si>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</si>
  <si>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</si>
  <si>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</si>
  <si>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</si>
  <si>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</si>
  <si>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</si>
  <si>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</si>
  <si>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</si>
  <si>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</si>
  <si>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</si>
  <si>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</si>
  <si>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</si>
  <si>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</si>
  <si>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</si>
  <si>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</si>
  <si>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</si>
  <si>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</si>
  <si>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</si>
  <si>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</si>
  <si>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</si>
  <si>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</si>
  <si>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</si>
  <si>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</si>
  <si>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</si>
  <si>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</si>
  <si>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</si>
  <si>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</si>
  <si>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</si>
  <si>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</si>
  <si>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</si>
  <si>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</si>
  <si>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</si>
  <si>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</si>
  <si>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</si>
  <si>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</si>
  <si>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</si>
  <si>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</si>
  <si>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</si>
  <si>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</si>
  <si>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</si>
  <si>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</si>
  <si>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</si>
  <si>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</si>
  <si>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</si>
  <si>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</si>
  <si>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</si>
  <si>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</si>
  <si>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</si>
  <si>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</si>
  <si>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</si>
  <si>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</si>
  <si>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</si>
  <si>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</si>
  <si>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</si>
  <si>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</si>
  <si>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</si>
  <si>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</si>
  <si>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</si>
  <si>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</si>
  <si>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</si>
  <si>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</si>
  <si>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</si>
  <si>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</si>
  <si>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</si>
  <si>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</si>
  <si>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</si>
  <si>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</si>
  <si>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</si>
  <si>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</si>
  <si>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</si>
  <si>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</si>
  <si>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</si>
  <si>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</si>
  <si>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</si>
  <si>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</si>
  <si>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</si>
  <si>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</si>
  <si>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</si>
  <si>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</si>
  <si>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</si>
  <si>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</si>
  <si>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</si>
  <si>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</si>
  <si>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</si>
  <si>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</si>
  <si>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</si>
  <si>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</si>
  <si>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</si>
  <si>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</si>
  <si>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</si>
  <si>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</si>
  <si>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</si>
  <si>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</si>
  <si>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</si>
  <si>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</si>
  <si>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</si>
  <si>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</si>
  <si>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</si>
  <si>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</si>
  <si>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</si>
  <si>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</si>
  <si>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</si>
  <si>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</si>
  <si>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</si>
  <si>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</si>
  <si>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</si>
  <si>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</si>
  <si>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</si>
  <si>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</si>
  <si>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</si>
  <si>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</si>
  <si>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</si>
  <si>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</si>
  <si>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</si>
  <si>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</si>
  <si>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</si>
  <si>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</si>
  <si>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</si>
  <si>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</si>
  <si>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</si>
  <si>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</si>
  <si>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</si>
  <si>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</si>
  <si>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</si>
  <si>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</si>
  <si>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</si>
  <si>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</si>
  <si>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</si>
  <si>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</si>
  <si>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</si>
  <si>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</si>
  <si>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</si>
  <si>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</si>
  <si>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</si>
  <si>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</si>
  <si>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</si>
  <si>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</si>
  <si>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</si>
  <si>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</si>
  <si>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</si>
  <si>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</si>
  <si>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</si>
  <si>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</si>
  <si>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</si>
  <si>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</si>
  <si>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</si>
  <si>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</si>
  <si>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</si>
  <si>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</si>
  <si>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</si>
  <si>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</si>
  <si>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</si>
  <si>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</si>
  <si>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</si>
  <si>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</si>
  <si>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</si>
  <si>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</si>
  <si>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</si>
  <si>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</si>
  <si>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</si>
  <si>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</si>
  <si>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</si>
  <si>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</si>
  <si>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</si>
  <si>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</si>
  <si>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</si>
  <si>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</si>
  <si>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</si>
  <si>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</si>
  <si>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</si>
  <si>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</si>
  <si>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</si>
  <si>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</si>
  <si>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</si>
  <si>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</si>
  <si>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</si>
  <si>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</si>
  <si>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</si>
  <si>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</si>
  <si>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</si>
  <si>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</si>
  <si>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</si>
  <si>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</si>
  <si>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</si>
  <si>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</si>
  <si>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</si>
  <si>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</si>
  <si>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</si>
  <si>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</si>
  <si>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</si>
  <si>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</si>
  <si>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</si>
  <si>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</si>
  <si>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</si>
  <si>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</si>
  <si>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</si>
  <si>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</si>
  <si>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</si>
  <si>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</si>
  <si>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</si>
  <si>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</si>
  <si>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</si>
  <si>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</si>
  <si>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</si>
  <si>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</si>
  <si>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</si>
  <si>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</si>
  <si>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</si>
  <si>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</si>
  <si>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</si>
  <si>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</si>
  <si>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</si>
  <si>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</si>
  <si>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</si>
  <si>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</si>
  <si>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</si>
  <si>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</si>
  <si>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</si>
  <si>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</si>
  <si>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</si>
  <si>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</si>
  <si>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</si>
  <si>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</si>
  <si>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</si>
  <si>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</si>
  <si>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</si>
  <si>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</si>
  <si>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</si>
  <si>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</si>
  <si>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</si>
  <si>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</si>
  <si>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</si>
  <si>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</si>
  <si>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</si>
  <si>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</si>
  <si>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</si>
  <si>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</si>
  <si>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</si>
  <si>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</si>
  <si>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</si>
  <si>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</si>
  <si>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</si>
  <si>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</si>
  <si>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</si>
  <si>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</si>
  <si>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</si>
  <si>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</si>
  <si>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</si>
  <si>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</si>
  <si>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</si>
  <si>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</si>
  <si>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</si>
  <si>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</si>
  <si>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</si>
  <si>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</si>
  <si>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</si>
  <si>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</si>
  <si>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</si>
  <si>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</si>
  <si>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</si>
  <si>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</si>
  <si>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</si>
  <si>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</si>
  <si>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</si>
  <si>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</si>
  <si>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</si>
  <si>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</si>
  <si>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</si>
  <si>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</si>
  <si>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</si>
  <si>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</si>
  <si>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</si>
  <si>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</si>
  <si>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</si>
  <si>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</si>
  <si>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</si>
  <si>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</si>
  <si>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</si>
  <si>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</si>
  <si>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</si>
  <si>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</si>
  <si>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</si>
  <si>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</si>
  <si>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</si>
  <si>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</si>
  <si>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</si>
  <si>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</si>
  <si>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</si>
  <si>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</si>
  <si>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</si>
  <si>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</si>
  <si>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</si>
  <si>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</si>
  <si>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</si>
  <si>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</si>
  <si>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</si>
  <si>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</si>
  <si>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</si>
  <si>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</si>
  <si>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</si>
  <si>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</si>
  <si>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</si>
  <si>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</si>
  <si>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</si>
  <si>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</si>
  <si>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</si>
  <si>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</si>
  <si>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</si>
  <si>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</si>
  <si>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</si>
  <si>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</si>
  <si>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</si>
  <si>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</si>
  <si>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</si>
  <si>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</si>
  <si>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</si>
  <si>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</si>
  <si>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</si>
  <si>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</si>
  <si>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</si>
  <si>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</si>
  <si>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</si>
  <si>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</si>
  <si>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</si>
  <si>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</si>
  <si>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</si>
  <si>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</si>
  <si>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</si>
  <si>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</si>
  <si>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</si>
  <si>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</si>
  <si>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</si>
  <si>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</si>
  <si>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</si>
  <si>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</si>
  <si>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</si>
  <si>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</si>
  <si>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</si>
  <si>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</si>
  <si>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</si>
  <si>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</si>
  <si>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</si>
  <si>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</si>
  <si>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</si>
  <si>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</si>
  <si>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</si>
  <si>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</si>
  <si>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</si>
  <si>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</si>
  <si>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</si>
  <si>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</si>
  <si>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</si>
  <si>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</si>
  <si>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</si>
  <si>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</si>
  <si>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</si>
  <si>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</si>
  <si>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</si>
  <si>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</si>
  <si>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</si>
  <si>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</si>
  <si>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</si>
  <si>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</si>
  <si>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</si>
  <si>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</si>
  <si>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</si>
  <si>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</si>
  <si>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</si>
  <si>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</si>
  <si>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</si>
  <si>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</si>
  <si>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</si>
  <si>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</si>
  <si>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</si>
  <si>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</si>
  <si>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</si>
  <si>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</si>
  <si>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</si>
  <si>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</si>
  <si>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</si>
  <si>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</si>
  <si>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</si>
  <si>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</si>
  <si>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</si>
  <si>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</si>
  <si>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</si>
  <si>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</si>
  <si>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</si>
  <si>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</si>
  <si>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</si>
  <si>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</si>
  <si>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</si>
  <si>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</si>
  <si>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</si>
  <si>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</si>
  <si>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</si>
  <si>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</si>
  <si>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</si>
  <si>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</si>
  <si>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</si>
  <si>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</si>
  <si>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</si>
  <si>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</si>
  <si>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</si>
  <si>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</si>
  <si>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</si>
  <si>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</si>
  <si>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</si>
  <si>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</si>
  <si>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</si>
  <si>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</si>
  <si>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</si>
  <si>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</si>
  <si>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</si>
  <si>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</si>
  <si>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</si>
  <si>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</si>
  <si>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</si>
  <si>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</si>
  <si>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</si>
  <si>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</si>
  <si>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</si>
  <si>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</si>
  <si>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</si>
  <si>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</si>
  <si>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</si>
  <si>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</si>
  <si>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</si>
  <si>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</si>
  <si>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</si>
  <si>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</si>
  <si>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</si>
  <si>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</si>
  <si>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</si>
  <si>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</si>
  <si>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</si>
  <si>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</si>
  <si>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</si>
  <si>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</si>
  <si>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</si>
  <si>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</si>
  <si>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</si>
  <si>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</si>
  <si>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</si>
  <si>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</si>
  <si>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</si>
  <si>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</si>
  <si>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</si>
  <si>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</si>
  <si>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</si>
  <si>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</si>
  <si>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</si>
  <si>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</si>
  <si>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</si>
  <si>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</si>
  <si>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</si>
  <si>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</si>
  <si>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</si>
  <si>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</si>
  <si>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</si>
  <si>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</si>
  <si>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</si>
  <si>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</si>
  <si>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</si>
  <si>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</si>
  <si>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</si>
  <si>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</si>
  <si>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</si>
  <si>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</si>
  <si>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</si>
  <si>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</si>
  <si>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</si>
  <si>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</si>
  <si>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</si>
  <si>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</si>
  <si>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</si>
  <si>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</si>
  <si>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</si>
  <si>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</si>
  <si>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</si>
  <si>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</si>
  <si>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</si>
  <si>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</si>
  <si>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</si>
  <si>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</si>
  <si>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</si>
  <si>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</si>
  <si>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</si>
  <si>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</si>
  <si>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</si>
  <si>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</si>
  <si>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</si>
  <si>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</si>
  <si>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</si>
  <si>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</si>
  <si>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</si>
  <si>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</si>
  <si>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</si>
  <si>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</si>
  <si>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</si>
  <si>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</si>
  <si>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</si>
  <si>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</si>
  <si>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</si>
  <si>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</si>
  <si>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</si>
  <si>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</si>
  <si>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</si>
  <si>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</si>
  <si>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</si>
  <si>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</si>
  <si>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</si>
  <si>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</si>
  <si>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</si>
  <si>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</si>
  <si>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</si>
  <si>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</si>
  <si>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</si>
  <si>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</si>
  <si>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</si>
  <si>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</si>
  <si>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</si>
  <si>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</si>
  <si>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</si>
  <si>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</si>
  <si>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</si>
  <si>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</si>
  <si>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</si>
  <si>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</si>
  <si>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</si>
  <si>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</si>
  <si>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</si>
  <si>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</si>
  <si>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</si>
  <si>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</si>
  <si>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</si>
  <si>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</si>
  <si>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</si>
  <si>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</si>
  <si>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</si>
  <si>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</si>
  <si>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</si>
  <si>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</si>
  <si>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</si>
  <si>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</si>
  <si>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</si>
  <si>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</si>
  <si>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</si>
  <si>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</si>
  <si>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</si>
  <si>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</si>
  <si>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</si>
  <si>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</si>
  <si>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</si>
  <si>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</si>
  <si>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</si>
  <si>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</si>
  <si>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</si>
  <si>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</si>
  <si>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</si>
  <si>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</si>
  <si>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</si>
  <si>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</si>
  <si>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</si>
  <si>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</si>
  <si>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</si>
  <si>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</si>
  <si>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</si>
  <si>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</si>
  <si>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</si>
  <si>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</si>
  <si>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</si>
  <si>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</si>
  <si>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</si>
  <si>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</si>
  <si>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</si>
  <si>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</si>
  <si>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</si>
  <si>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</si>
  <si>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</si>
  <si>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</si>
  <si>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</si>
  <si>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</si>
  <si>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</si>
  <si>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</si>
  <si>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</si>
  <si>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</si>
  <si>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</si>
  <si>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</si>
  <si>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</si>
  <si>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</si>
  <si>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</si>
  <si>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</si>
  <si>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</si>
  <si>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</si>
  <si>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</si>
  <si>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</si>
  <si>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</si>
  <si>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</si>
  <si>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</si>
  <si>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</si>
  <si>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</si>
  <si>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</si>
  <si>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</si>
  <si>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</si>
  <si>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</si>
  <si>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</si>
  <si>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</si>
  <si>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</si>
  <si>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</si>
  <si>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</si>
  <si>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</si>
  <si>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</si>
  <si>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</si>
  <si>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</si>
  <si>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</si>
  <si>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</si>
  <si>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</si>
  <si>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</si>
  <si>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</si>
  <si>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</si>
  <si>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</si>
  <si>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</si>
  <si>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</si>
  <si>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</si>
  <si>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</si>
  <si>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</si>
  <si>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</si>
  <si>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</si>
  <si>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</si>
  <si>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</si>
  <si>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</si>
  <si>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</si>
  <si>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</si>
  <si>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</si>
  <si>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</si>
  <si>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</si>
  <si>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</si>
  <si>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</si>
  <si>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</si>
  <si>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</si>
  <si>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</si>
  <si>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</si>
  <si>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</si>
  <si>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</si>
  <si>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</si>
  <si>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</si>
  <si>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</si>
  <si>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</si>
  <si>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</si>
  <si>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</si>
  <si>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</si>
  <si>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</si>
  <si>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</si>
  <si>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</si>
  <si>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</si>
  <si>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</si>
  <si>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</si>
  <si>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</si>
  <si>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</si>
  <si>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</si>
  <si>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</si>
  <si>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</si>
  <si>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</si>
  <si>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</si>
  <si>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</si>
  <si>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</si>
  <si>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</si>
  <si>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</si>
  <si>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</si>
  <si>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</si>
  <si>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</si>
  <si>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</si>
  <si>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</si>
  <si>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</si>
  <si>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</si>
  <si>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</si>
  <si>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</si>
  <si>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</si>
  <si>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</si>
  <si>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</si>
  <si>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</si>
  <si>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</si>
  <si>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</si>
  <si>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</si>
  <si>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</si>
  <si>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</si>
  <si>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</si>
  <si>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</si>
  <si>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</si>
  <si>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</si>
  <si>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</si>
  <si>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</si>
  <si>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</si>
  <si>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</si>
  <si>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</si>
  <si>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</si>
  <si>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</si>
  <si>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</si>
  <si>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</si>
  <si>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</si>
  <si>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</si>
  <si>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</si>
  <si>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</si>
  <si>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</si>
  <si>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</si>
  <si>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</si>
  <si>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</si>
  <si>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</si>
  <si>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</si>
  <si>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</si>
  <si>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</si>
  <si>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</si>
  <si>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</si>
  <si>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</si>
  <si>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</si>
  <si>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</si>
  <si>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</si>
  <si>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</si>
  <si>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</si>
  <si>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</si>
  <si>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</si>
  <si>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</si>
  <si>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</si>
  <si>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</si>
  <si>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</si>
  <si>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</si>
  <si>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</si>
  <si>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</si>
  <si>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</si>
  <si>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</si>
  <si>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</si>
  <si>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</si>
  <si>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</si>
  <si>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</si>
  <si>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</si>
  <si>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</si>
  <si>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</si>
  <si>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</si>
  <si>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</si>
  <si>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</si>
  <si>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</si>
  <si>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</si>
  <si>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</si>
  <si>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</si>
  <si>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</si>
  <si>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</si>
  <si>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</si>
  <si>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</si>
  <si>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</si>
  <si>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</si>
  <si>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</si>
  <si>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</si>
  <si>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</si>
  <si>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</si>
  <si>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</si>
  <si>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</si>
  <si>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</si>
  <si>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</si>
  <si>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</si>
  <si>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</si>
  <si>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</si>
  <si>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</si>
  <si>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</si>
  <si>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</si>
  <si>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</si>
  <si>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</si>
  <si>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</si>
  <si>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</si>
  <si>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</si>
  <si>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</si>
  <si>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</si>
  <si>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</si>
  <si>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</si>
  <si>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</si>
  <si>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</si>
  <si>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</si>
  <si>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</si>
  <si>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</si>
  <si>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</si>
  <si>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</si>
  <si>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</si>
  <si>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</si>
  <si>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</si>
  <si>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</si>
  <si>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</si>
  <si>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</si>
  <si>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</si>
  <si>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</si>
  <si>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</si>
  <si>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</si>
  <si>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</si>
  <si>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</si>
  <si>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</si>
  <si>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</si>
  <si>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</si>
  <si>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</si>
  <si>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</si>
  <si>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</si>
  <si>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</si>
  <si>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</si>
  <si>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</si>
  <si>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</si>
  <si>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</si>
  <si>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</si>
  <si>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</si>
  <si>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</si>
  <si>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</si>
  <si>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</si>
  <si>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</si>
  <si>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</si>
  <si>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</si>
  <si>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</si>
  <si>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</si>
  <si>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</si>
  <si>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</si>
  <si>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</si>
  <si>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</si>
  <si>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</si>
  <si>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</si>
  <si>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</si>
  <si>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</si>
  <si>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</si>
  <si>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</si>
  <si>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</si>
  <si>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</si>
  <si>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</si>
  <si>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</si>
  <si>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</si>
  <si>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</si>
  <si>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</si>
  <si>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</si>
  <si>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</si>
  <si>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</si>
  <si>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</si>
  <si>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</si>
  <si>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</si>
  <si>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</si>
  <si>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</si>
  <si>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</si>
  <si>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</si>
  <si>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</si>
  <si>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</si>
  <si>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</si>
  <si>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</si>
  <si>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</si>
  <si>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</si>
  <si>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</si>
  <si>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</si>
  <si>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</si>
  <si>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</si>
  <si>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</si>
  <si>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</si>
  <si>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</si>
  <si>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</si>
  <si>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</si>
  <si>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</si>
  <si>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</si>
  <si>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</si>
  <si>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</si>
  <si>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</si>
  <si>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</si>
  <si>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</si>
  <si>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</si>
  <si>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</si>
  <si>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</si>
  <si>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</si>
  <si>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</si>
  <si>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</si>
  <si>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</si>
  <si>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</si>
  <si>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</si>
  <si>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</si>
  <si>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</si>
  <si>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</si>
  <si>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</si>
  <si>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</si>
  <si>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</si>
  <si>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</si>
  <si>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</si>
  <si>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</si>
  <si>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</si>
  <si>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</si>
  <si>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</si>
  <si>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</si>
  <si>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</si>
  <si>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</si>
  <si>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</si>
  <si>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</si>
  <si>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</si>
  <si>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</si>
  <si>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</si>
  <si>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</si>
  <si>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</si>
  <si>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</si>
  <si>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</si>
  <si>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</si>
  <si>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</si>
  <si>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</si>
  <si>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</si>
  <si>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</si>
  <si>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</si>
  <si>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</si>
  <si>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</si>
  <si>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</si>
  <si>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</si>
  <si>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</si>
  <si>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</si>
  <si>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</si>
  <si>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</si>
  <si>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</si>
  <si>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</si>
  <si>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</si>
  <si>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</si>
  <si>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</si>
  <si>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</si>
  <si>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</si>
  <si>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</si>
  <si>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</si>
  <si>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</si>
  <si>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</si>
  <si>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</si>
  <si>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</si>
  <si>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</si>
  <si>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</si>
  <si>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</si>
  <si>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</si>
  <si>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</si>
  <si>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</si>
  <si>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</si>
  <si>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</si>
  <si>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</si>
  <si>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</si>
  <si>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</si>
  <si>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</si>
  <si>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</si>
  <si>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</si>
  <si>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</si>
  <si>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</si>
  <si>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</si>
  <si>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</si>
  <si>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</si>
  <si>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</si>
  <si>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</si>
  <si>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</si>
  <si>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</si>
  <si>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</si>
  <si>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</si>
  <si>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</si>
  <si>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</si>
  <si>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</si>
  <si>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</si>
  <si>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</si>
  <si>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</si>
  <si>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</si>
  <si>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</si>
  <si>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</si>
  <si>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</si>
  <si>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</si>
  <si>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</si>
  <si>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</si>
  <si>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</si>
  <si>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</si>
  <si>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</si>
  <si>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</si>
  <si>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</si>
  <si>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</si>
  <si>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</si>
  <si>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</si>
  <si>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</si>
  <si>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</si>
  <si>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</si>
  <si>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</si>
  <si>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</si>
  <si>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</si>
  <si>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</si>
  <si>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</si>
  <si>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</si>
  <si>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</si>
  <si>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</si>
  <si>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</si>
  <si>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</si>
  <si>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</si>
  <si>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</si>
  <si>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</si>
  <si>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</si>
  <si>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</si>
  <si>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</si>
  <si>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</si>
  <si>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</si>
  <si>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</si>
  <si>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</si>
  <si>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</si>
  <si>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</si>
  <si>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</si>
  <si>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</si>
  <si>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</si>
  <si>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</si>
  <si>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</si>
  <si>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</si>
  <si>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</si>
  <si>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</si>
  <si>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</si>
  <si>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</si>
  <si>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</si>
  <si>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</si>
  <si>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</si>
  <si>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</si>
  <si>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</si>
  <si>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</si>
  <si>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</si>
  <si>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</si>
  <si>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</si>
  <si>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</si>
  <si>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</si>
  <si>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</si>
  <si>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</si>
  <si>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</si>
  <si>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</si>
  <si>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</si>
  <si>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</si>
  <si>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</si>
  <si>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</si>
  <si>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</si>
  <si>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</si>
  <si>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</si>
  <si>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</si>
  <si>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</si>
  <si>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</si>
  <si>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</si>
  <si>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</si>
  <si>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</si>
  <si>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</si>
  <si>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</si>
  <si>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</si>
  <si>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</si>
  <si>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</si>
  <si>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</si>
  <si>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</si>
  <si>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</si>
  <si>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</si>
  <si>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</si>
  <si>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</si>
  <si>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</si>
  <si>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</si>
  <si>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</si>
  <si>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</si>
  <si>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</si>
  <si>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</si>
  <si>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</si>
  <si>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</si>
  <si>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</si>
  <si>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</si>
  <si>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</si>
  <si>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</si>
  <si>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</si>
  <si>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</si>
  <si>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</si>
  <si>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</si>
  <si>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</si>
  <si>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</si>
  <si>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</si>
  <si>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</si>
  <si>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</si>
  <si>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</si>
  <si>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</si>
  <si>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</si>
  <si>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</si>
  <si>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</si>
  <si>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</si>
  <si>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</si>
  <si>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</si>
  <si>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</si>
  <si>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</si>
  <si>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</si>
  <si>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</si>
  <si>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</si>
  <si>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</si>
  <si>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</si>
  <si>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</si>
  <si>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</si>
  <si>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</si>
  <si>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</si>
  <si>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</si>
  <si>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</si>
  <si>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</si>
  <si>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</si>
  <si>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</si>
  <si>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</si>
  <si>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</si>
  <si>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</si>
  <si>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</si>
  <si>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</si>
  <si>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</si>
  <si>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</si>
  <si>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</si>
  <si>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</si>
  <si>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</si>
  <si>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</si>
  <si>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</si>
  <si>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</si>
  <si>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</si>
  <si>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</si>
  <si>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</si>
  <si>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</si>
  <si>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</si>
  <si>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</si>
  <si>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</si>
  <si>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</si>
  <si>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</si>
  <si>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</si>
  <si>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</si>
  <si>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</si>
  <si>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</si>
  <si>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</si>
  <si>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</si>
  <si>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</si>
  <si>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</si>
  <si>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</si>
  <si>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</si>
  <si>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</si>
  <si>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</si>
  <si>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</si>
  <si>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</si>
  <si>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</si>
  <si>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</si>
  <si>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</si>
  <si>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</si>
  <si>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</si>
  <si>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</si>
  <si>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</si>
  <si>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</si>
  <si>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</si>
  <si>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</si>
  <si>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</si>
  <si>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</si>
  <si>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</si>
  <si>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</si>
  <si>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</si>
  <si>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</si>
  <si>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</si>
  <si>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</si>
  <si>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</si>
  <si>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</si>
  <si>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</si>
  <si>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</si>
  <si>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</si>
  <si>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</si>
  <si>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</si>
  <si>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</si>
  <si>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</si>
  <si>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</si>
  <si>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</si>
  <si>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</si>
  <si>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</si>
  <si>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</si>
  <si>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</si>
  <si>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</si>
  <si>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</si>
  <si>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</si>
  <si>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</si>
  <si>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</si>
  <si>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</si>
  <si>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</si>
  <si>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</si>
  <si>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</si>
  <si>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</si>
  <si>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</si>
  <si>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</si>
  <si>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</si>
  <si>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</si>
  <si>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</si>
  <si>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</si>
  <si>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</si>
  <si>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</si>
  <si>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</si>
  <si>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</si>
  <si>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</si>
  <si>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</si>
  <si>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</si>
  <si>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</si>
  <si>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</si>
  <si>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</si>
  <si>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</si>
  <si>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</si>
  <si>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</si>
  <si>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</si>
  <si>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</si>
  <si>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</si>
  <si>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</si>
  <si>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</si>
  <si>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</si>
  <si>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</si>
  <si>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</si>
  <si>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</si>
  <si>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</si>
  <si>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</si>
  <si>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</si>
  <si>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</si>
  <si>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</si>
  <si>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</si>
  <si>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</si>
  <si>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</si>
  <si>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</si>
  <si>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</si>
  <si>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</si>
  <si>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</si>
  <si>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</si>
  <si>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</si>
  <si>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</si>
  <si>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</si>
  <si>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</si>
  <si>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</si>
  <si>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</si>
  <si>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</si>
  <si>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</si>
  <si>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</si>
  <si>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</si>
  <si>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</si>
  <si>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</si>
  <si>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</si>
  <si>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</si>
  <si>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</si>
  <si>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</si>
  <si>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</si>
  <si>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</si>
  <si>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</si>
  <si>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</si>
  <si>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</si>
  <si>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</si>
  <si>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</si>
  <si>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</si>
  <si>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</si>
  <si>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</si>
  <si>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</si>
  <si>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</si>
  <si>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</si>
  <si>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</si>
  <si>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</si>
  <si>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</si>
  <si>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</si>
  <si>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</si>
  <si>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</si>
  <si>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</si>
  <si>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</si>
  <si>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</si>
  <si>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</si>
  <si>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</si>
  <si>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</si>
  <si>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</si>
  <si>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</si>
  <si>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</si>
  <si>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</si>
  <si>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</si>
  <si>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</si>
  <si>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</si>
  <si>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</si>
  <si>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</si>
  <si>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</si>
  <si>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</si>
  <si>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</si>
  <si>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</si>
  <si>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</si>
  <si>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</si>
  <si>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</si>
  <si>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</si>
  <si>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</si>
  <si>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</si>
  <si>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</si>
  <si>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</si>
  <si>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</si>
  <si>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</si>
  <si>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</si>
  <si>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</si>
  <si>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</si>
  <si>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</si>
  <si>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</si>
  <si>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</si>
  <si>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</si>
  <si>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</si>
  <si>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</si>
  <si>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</si>
  <si>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</si>
  <si>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</si>
  <si>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</si>
  <si>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</si>
  <si>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</si>
  <si>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</si>
  <si>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</si>
  <si>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</si>
  <si>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</si>
  <si>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</si>
  <si>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</si>
  <si>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</si>
  <si>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</si>
  <si>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</si>
  <si>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</si>
  <si>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</si>
  <si>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</si>
  <si>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</si>
  <si>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</si>
  <si>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</si>
  <si>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</si>
  <si>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</si>
  <si>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</si>
  <si>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</si>
  <si>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</si>
  <si>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</si>
  <si>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</si>
  <si>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</si>
  <si>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</si>
  <si>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</si>
  <si>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</si>
  <si>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</si>
  <si>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</si>
  <si>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</si>
  <si>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</si>
  <si>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</si>
  <si>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</si>
  <si>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</si>
  <si>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</si>
  <si>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</si>
  <si>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</si>
  <si>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</si>
  <si>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</si>
  <si>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</si>
  <si>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</si>
  <si>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</si>
  <si>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</si>
  <si>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</si>
  <si>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</si>
  <si>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</si>
  <si>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</si>
  <si>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</si>
  <si>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</si>
  <si>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</si>
  <si>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</si>
  <si>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</si>
  <si>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</si>
  <si>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</si>
  <si>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</si>
  <si>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</si>
  <si>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</si>
  <si>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</si>
  <si>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</si>
  <si>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</si>
  <si>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</si>
  <si>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</si>
  <si>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</si>
  <si>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</si>
  <si>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</si>
  <si>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</si>
  <si>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</si>
  <si>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</si>
  <si>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</si>
  <si>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</si>
  <si>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</si>
  <si>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</si>
  <si>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</si>
  <si>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</si>
  <si>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</si>
  <si>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</si>
  <si>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</si>
  <si>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</si>
  <si>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</si>
  <si>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</si>
  <si>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</si>
  <si>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</si>
  <si>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</si>
  <si>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</si>
  <si>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</si>
  <si>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</si>
  <si>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</si>
  <si>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</si>
  <si>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</si>
  <si>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</si>
  <si>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</si>
  <si>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</si>
  <si>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</si>
  <si>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</si>
  <si>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</si>
  <si>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</si>
  <si>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</si>
  <si>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</si>
  <si>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</si>
  <si>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</si>
  <si>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</si>
  <si>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</si>
  <si>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</si>
  <si>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</si>
  <si>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</si>
  <si>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</si>
  <si>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</si>
  <si>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</si>
  <si>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</si>
  <si>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</si>
  <si>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</si>
  <si>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</si>
  <si>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</si>
  <si>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</si>
  <si>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</si>
  <si>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</si>
  <si>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</si>
  <si>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</si>
  <si>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</si>
  <si>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</si>
  <si>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</si>
  <si>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</si>
  <si>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</si>
  <si>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</si>
  <si>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</si>
  <si>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</si>
  <si>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</si>
  <si>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</si>
  <si>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</si>
  <si>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</si>
  <si>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</si>
  <si>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</si>
  <si>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</si>
  <si>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</si>
  <si>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</si>
  <si>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</si>
  <si>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</si>
  <si>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</si>
  <si>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</si>
  <si>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</si>
  <si>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</si>
  <si>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</si>
  <si>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</si>
  <si>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</si>
  <si>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</si>
  <si>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</si>
  <si>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</si>
  <si>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</si>
  <si>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</si>
  <si>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</si>
  <si>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</si>
  <si>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</si>
  <si>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</si>
  <si>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</si>
  <si>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</si>
  <si>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</si>
  <si>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</si>
  <si>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</si>
  <si>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</si>
  <si>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</si>
  <si>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</si>
  <si>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</si>
  <si>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</si>
  <si>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</si>
  <si>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</si>
  <si>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</si>
  <si>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</si>
  <si>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</si>
  <si>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</si>
  <si>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</si>
  <si>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</si>
  <si>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</si>
  <si>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</si>
  <si>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</si>
  <si>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</si>
  <si>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</si>
  <si>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</si>
  <si>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</si>
  <si>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</si>
  <si>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</si>
  <si>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</si>
  <si>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</si>
  <si>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</si>
  <si>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</si>
  <si>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</si>
  <si>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</si>
  <si>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</si>
  <si>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</si>
  <si>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</si>
  <si>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</si>
  <si>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</si>
  <si>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</si>
  <si>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</si>
  <si>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</si>
  <si>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</si>
  <si>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</si>
  <si>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</si>
  <si>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</si>
  <si>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</si>
  <si>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</si>
  <si>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</si>
  <si>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</si>
  <si>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</si>
  <si>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</si>
  <si>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</si>
  <si>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</si>
  <si>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</si>
  <si>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</si>
  <si>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</si>
  <si>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</si>
  <si>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</si>
  <si>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</si>
  <si>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</si>
  <si>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</si>
  <si>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</si>
  <si>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</si>
  <si>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</si>
  <si>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</si>
  <si>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</si>
  <si>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</si>
  <si>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</si>
  <si>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</si>
  <si>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</si>
  <si>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</si>
  <si>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</si>
  <si>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</si>
  <si>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</si>
  <si>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</si>
  <si>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</si>
  <si>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</si>
  <si>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</si>
  <si>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</si>
  <si>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</si>
  <si>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</si>
  <si>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</si>
  <si>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</si>
  <si>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</si>
  <si>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</si>
  <si>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</si>
  <si>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</si>
  <si>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</si>
  <si>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</si>
  <si>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</si>
  <si>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</si>
  <si>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</si>
  <si>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</si>
  <si>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</si>
  <si>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</si>
  <si>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</si>
  <si>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</si>
  <si>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</si>
  <si>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</si>
  <si>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</si>
  <si>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</si>
  <si>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</si>
  <si>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</si>
  <si>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</si>
  <si>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</si>
  <si>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</si>
  <si>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</si>
  <si>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</si>
  <si>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</si>
  <si>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</si>
  <si>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</si>
  <si>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</si>
  <si>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</si>
  <si>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</si>
  <si>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</si>
  <si>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</si>
  <si>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</si>
  <si>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</si>
  <si>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</si>
  <si>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</si>
  <si>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</si>
  <si>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</si>
  <si>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</si>
  <si>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</si>
  <si>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</si>
  <si>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</si>
  <si>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</si>
  <si>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</si>
  <si>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</si>
  <si>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</si>
  <si>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</si>
  <si>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</si>
  <si>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</si>
  <si>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</si>
  <si>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</si>
  <si>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</si>
  <si>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</si>
  <si>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</si>
  <si>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</si>
  <si>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</si>
  <si>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</si>
  <si>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</si>
  <si>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</si>
  <si>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</si>
  <si>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</si>
  <si>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</si>
  <si>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</si>
  <si>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</si>
  <si>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</si>
  <si>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</si>
  <si>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</si>
  <si>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</si>
  <si>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</si>
  <si>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</si>
  <si>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</si>
  <si>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</si>
  <si>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</si>
  <si>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</si>
  <si>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</si>
  <si>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</si>
  <si>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</si>
  <si>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</si>
  <si>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</si>
  <si>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</si>
  <si>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</si>
  <si>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</si>
  <si>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</si>
  <si>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</si>
  <si>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</si>
  <si>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</si>
  <si>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</si>
  <si>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</si>
  <si>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</si>
  <si>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</si>
  <si>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</si>
  <si>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</si>
  <si>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</si>
  <si>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</si>
  <si>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</si>
  <si>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</si>
  <si>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</si>
  <si>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</si>
  <si>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</si>
  <si>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</si>
  <si>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</si>
  <si>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</si>
  <si>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</si>
  <si>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</si>
  <si>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</si>
  <si>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</si>
  <si>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</si>
  <si>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</si>
  <si>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</si>
  <si>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</si>
  <si>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</si>
  <si>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</si>
  <si>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</si>
  <si>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</si>
  <si>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</si>
  <si>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</si>
  <si>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</si>
  <si>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</si>
  <si>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</si>
  <si>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</si>
  <si>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</si>
  <si>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</si>
  <si>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</si>
  <si>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</si>
  <si>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</si>
  <si>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</si>
  <si>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</si>
  <si>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</si>
  <si>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</si>
  <si>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</si>
  <si>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</si>
  <si>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</si>
  <si>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</si>
  <si>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</si>
  <si>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</si>
  <si>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</si>
  <si>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</si>
  <si>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</si>
  <si>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</si>
  <si>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</si>
  <si>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</si>
  <si>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</si>
  <si>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</si>
  <si>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</si>
  <si>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</si>
  <si>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</si>
  <si>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</si>
  <si>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</si>
  <si>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</si>
  <si>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</si>
  <si>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</si>
  <si>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</si>
  <si>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</si>
  <si>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</si>
  <si>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</si>
  <si>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</si>
  <si>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</si>
  <si>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</si>
  <si>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</si>
  <si>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</si>
  <si>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</si>
  <si>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</si>
  <si>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</si>
  <si>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</si>
  <si>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</si>
  <si>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</si>
  <si>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</si>
  <si>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</si>
  <si>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</si>
  <si>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</si>
  <si>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</si>
  <si>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</si>
  <si>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</si>
  <si>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</si>
  <si>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</si>
  <si>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</si>
  <si>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</si>
  <si>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</si>
  <si>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</si>
  <si>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</si>
  <si>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</si>
  <si>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</si>
  <si>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</si>
  <si>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</si>
  <si>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</si>
  <si>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</si>
  <si>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</si>
  <si>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</si>
  <si>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</si>
  <si>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</si>
  <si>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</si>
  <si>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</si>
  <si>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</si>
  <si>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</si>
  <si>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</si>
  <si>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</si>
  <si>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</si>
  <si>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</si>
  <si>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</si>
  <si>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</si>
  <si>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</si>
  <si>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</si>
  <si>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</si>
  <si>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</si>
  <si>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</si>
  <si>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</si>
  <si>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</si>
  <si>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</si>
  <si>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</si>
  <si>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</si>
  <si>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</si>
  <si>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</si>
  <si>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</si>
  <si>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</si>
  <si>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</si>
  <si>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</si>
  <si>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</si>
  <si>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</si>
  <si>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</si>
  <si>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</si>
  <si>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</si>
  <si>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</si>
  <si>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</si>
  <si>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</si>
  <si>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</si>
  <si>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</si>
  <si>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</si>
  <si>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</si>
  <si>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</si>
  <si>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</si>
  <si>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</si>
  <si>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</si>
  <si>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</si>
  <si>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</si>
  <si>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</si>
  <si>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</si>
  <si>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</si>
  <si>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</si>
  <si>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</si>
  <si>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</si>
  <si>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</si>
  <si>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</si>
  <si>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</si>
  <si>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</si>
  <si>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</si>
  <si>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</si>
  <si>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</si>
  <si>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</si>
  <si>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</si>
  <si>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</si>
  <si>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</si>
  <si>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</si>
  <si>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</si>
  <si>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</si>
  <si>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</si>
  <si>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</si>
  <si>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</si>
  <si>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</si>
  <si>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</si>
  <si>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</si>
  <si>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</si>
  <si>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</si>
  <si>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</si>
  <si>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</si>
  <si>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</si>
  <si>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</si>
  <si>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</si>
  <si>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</si>
  <si>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</si>
  <si>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</si>
  <si>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</si>
  <si>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</si>
  <si>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</si>
  <si>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</si>
  <si>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</si>
  <si>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</si>
  <si>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</si>
  <si>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</si>
  <si>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</si>
  <si>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</si>
  <si>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</si>
  <si>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</si>
  <si>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</si>
  <si>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</si>
  <si>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</si>
  <si>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</si>
  <si>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</si>
  <si>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</si>
  <si>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</si>
  <si>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</si>
  <si>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</si>
  <si>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</si>
  <si>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</si>
  <si>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</si>
  <si>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</si>
  <si>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</si>
  <si>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</si>
  <si>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</si>
  <si>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</si>
  <si>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</si>
  <si>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</si>
  <si>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</si>
  <si>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</si>
  <si>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</si>
  <si>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</si>
  <si>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</si>
  <si>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</si>
  <si>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</si>
  <si>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</si>
  <si>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</si>
  <si>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</si>
  <si>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</si>
  <si>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</si>
  <si>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</si>
  <si>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</si>
  <si>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</si>
  <si>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</si>
  <si>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</si>
  <si>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</si>
  <si>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</si>
  <si>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</si>
  <si>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</si>
  <si>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</si>
  <si>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</si>
  <si>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</si>
  <si>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</si>
  <si>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</si>
  <si>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</si>
  <si>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</si>
  <si>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</si>
  <si>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</si>
  <si>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</si>
  <si>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</si>
  <si>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</si>
  <si>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</si>
  <si>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</si>
  <si>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</si>
  <si>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</si>
  <si>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</si>
  <si>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</si>
  <si>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</si>
  <si>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</si>
  <si>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</si>
  <si>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</si>
  <si>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</si>
  <si>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</si>
  <si>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</si>
  <si>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</si>
  <si>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</si>
  <si>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</si>
  <si>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</si>
  <si>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</si>
  <si>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</si>
  <si>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</si>
  <si>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</si>
  <si>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</si>
  <si>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</si>
  <si>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</si>
  <si>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</si>
  <si>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</si>
  <si>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</si>
  <si>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</si>
  <si>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</si>
  <si>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</si>
  <si>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</si>
  <si>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</si>
  <si>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</si>
  <si>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</si>
  <si>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</si>
  <si>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</si>
  <si>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</si>
  <si>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</si>
  <si>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</si>
  <si>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</si>
  <si>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</si>
  <si>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</si>
  <si>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</si>
  <si>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</si>
  <si>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</si>
  <si>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</si>
  <si>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</si>
  <si>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</si>
  <si>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</si>
  <si>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</si>
  <si>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</si>
  <si>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</si>
  <si>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</si>
  <si>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</si>
  <si>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</si>
  <si>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</si>
  <si>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</si>
  <si>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</si>
  <si>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</si>
  <si>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</si>
  <si>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</si>
  <si>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</si>
  <si>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</si>
  <si>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</si>
  <si>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</si>
  <si>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</si>
  <si>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</si>
  <si>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</si>
  <si>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</si>
  <si>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</si>
  <si>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</si>
  <si>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</si>
  <si>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</si>
  <si>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</si>
  <si>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</si>
  <si>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</si>
  <si>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</si>
  <si>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</si>
  <si>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</si>
  <si>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</si>
  <si>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</si>
  <si>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</si>
  <si>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</si>
  <si>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</si>
  <si>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</si>
  <si>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</si>
  <si>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</si>
  <si>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</si>
  <si>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</si>
  <si>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</si>
  <si>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</si>
  <si>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</si>
  <si>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</si>
  <si>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</si>
  <si>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</si>
  <si>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</si>
  <si>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</si>
  <si>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</si>
  <si>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</si>
  <si>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</si>
  <si>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</si>
  <si>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</si>
  <si>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</si>
  <si>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</si>
  <si>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</si>
  <si>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</si>
  <si>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</si>
  <si>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</si>
  <si>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</si>
  <si>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</si>
  <si>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</si>
  <si>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</si>
  <si>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</si>
  <si>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</si>
  <si>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</si>
  <si>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</si>
  <si>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</si>
  <si>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</si>
  <si>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</si>
  <si>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</si>
  <si>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</si>
  <si>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</si>
  <si>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</si>
  <si>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</si>
  <si>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</si>
  <si>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</si>
  <si>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</si>
  <si>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</si>
  <si>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</si>
  <si>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</si>
  <si>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</si>
  <si>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</si>
  <si>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</si>
  <si>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</si>
  <si>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</si>
  <si>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</si>
  <si>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</si>
  <si>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</si>
  <si>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</si>
  <si>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</si>
  <si>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</si>
  <si>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</si>
  <si>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</si>
  <si>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</si>
  <si>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</si>
  <si>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</si>
  <si>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</si>
  <si>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</si>
  <si>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</si>
  <si>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</si>
  <si>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</si>
  <si>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</si>
  <si>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</si>
  <si>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</si>
  <si>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</si>
  <si>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</si>
  <si>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</si>
  <si>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</si>
  <si>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</si>
  <si>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</si>
  <si>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</si>
  <si>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</si>
  <si>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</si>
  <si>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</si>
  <si>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</si>
  <si>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</si>
  <si>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</si>
  <si>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</si>
  <si>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</si>
  <si>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</si>
  <si>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</si>
  <si>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</si>
  <si>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</si>
  <si>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</si>
  <si>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</si>
  <si>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</si>
  <si>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</si>
  <si>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</si>
  <si>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</si>
  <si>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</si>
  <si>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</si>
  <si>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</si>
  <si>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</si>
  <si>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</si>
  <si>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</si>
  <si>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</si>
  <si>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</si>
  <si>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</si>
  <si>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</si>
  <si>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</si>
  <si>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</si>
  <si>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</si>
  <si>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</si>
  <si>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</si>
  <si>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</si>
  <si>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</si>
  <si>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</si>
  <si>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</si>
  <si>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</si>
  <si>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</si>
  <si>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</si>
  <si>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</si>
  <si>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</si>
  <si>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</si>
  <si>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</si>
  <si>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</si>
  <si>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</si>
  <si>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</si>
  <si>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</si>
  <si>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</si>
  <si>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</si>
  <si>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</si>
  <si>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</si>
  <si>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</si>
  <si>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</si>
  <si>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</si>
  <si>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</si>
  <si>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</si>
  <si>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</si>
  <si>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</si>
  <si>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</si>
  <si>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</si>
  <si>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</si>
  <si>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</si>
  <si>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</si>
  <si>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</si>
  <si>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</si>
  <si>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</si>
  <si>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</si>
  <si>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</si>
  <si>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</si>
  <si>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</si>
  <si>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</si>
  <si>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</si>
  <si>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</si>
  <si>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</si>
  <si>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</si>
  <si>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</si>
  <si>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</si>
  <si>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</si>
  <si>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</si>
  <si>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</si>
  <si>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</si>
  <si>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</si>
  <si>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</si>
  <si>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</si>
  <si>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</si>
  <si>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</si>
  <si>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</si>
  <si>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</si>
  <si>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</si>
  <si>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</si>
  <si>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</si>
  <si>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</si>
  <si>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</si>
  <si>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</si>
  <si>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</si>
  <si>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</si>
  <si>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</si>
  <si>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</si>
  <si>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</si>
  <si>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</si>
  <si>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</si>
  <si>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</si>
  <si>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</si>
  <si>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</si>
  <si>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</si>
  <si>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</si>
  <si>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</si>
  <si>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</si>
  <si>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</si>
  <si>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</si>
  <si>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</si>
  <si>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</si>
  <si>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</si>
  <si>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</si>
  <si>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</si>
  <si>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</si>
  <si>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</si>
  <si>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</si>
  <si>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</si>
  <si>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</si>
  <si>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</si>
  <si>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</si>
  <si>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</si>
  <si>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</si>
  <si>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</si>
  <si>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</si>
  <si>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</si>
  <si>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</si>
  <si>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</si>
  <si>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</si>
  <si>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</si>
  <si>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</si>
  <si>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</si>
  <si>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</si>
  <si>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</si>
  <si>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</si>
  <si>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</si>
  <si>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</si>
  <si>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</si>
  <si>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</si>
  <si>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</si>
  <si>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</si>
  <si>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</si>
  <si>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</si>
  <si>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</si>
  <si>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</si>
  <si>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</si>
  <si>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</si>
  <si>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</si>
  <si>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</si>
  <si>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</si>
  <si>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</si>
  <si>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</si>
  <si>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</si>
  <si>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</si>
  <si>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</si>
  <si>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</si>
  <si>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</si>
  <si>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</si>
  <si>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</si>
  <si>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</si>
  <si>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</si>
  <si>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</si>
  <si>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</si>
  <si>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</si>
  <si>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</si>
  <si>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</si>
  <si>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</si>
  <si>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</si>
  <si>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</si>
  <si>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</si>
  <si>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</si>
  <si>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</si>
  <si>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</si>
  <si>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</si>
  <si>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</si>
  <si>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</si>
  <si>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</si>
  <si>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</si>
  <si>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</si>
  <si>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</si>
  <si>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</si>
  <si>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</si>
  <si>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</si>
  <si>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</si>
  <si>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</si>
  <si>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</si>
  <si>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</si>
  <si>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</si>
  <si>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</si>
  <si>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</si>
  <si>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</si>
  <si>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</si>
  <si>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</si>
  <si>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</si>
  <si>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</si>
  <si>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</si>
  <si>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</si>
  <si>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</si>
  <si>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</si>
  <si>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</si>
  <si>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</si>
  <si>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</si>
  <si>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</si>
  <si>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</si>
  <si>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</si>
  <si>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</si>
  <si>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</si>
  <si>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</si>
  <si>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</si>
  <si>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</si>
  <si>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</si>
  <si>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</si>
  <si>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</si>
  <si>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</si>
  <si>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</si>
  <si>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</si>
  <si>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</si>
  <si>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</si>
  <si>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</si>
  <si>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</si>
  <si>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</si>
  <si>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</si>
  <si>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</si>
  <si>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</si>
  <si>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</si>
  <si>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</si>
  <si>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</si>
  <si>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</si>
  <si>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</si>
  <si>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</si>
  <si>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</si>
  <si>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</si>
  <si>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</si>
  <si>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</si>
  <si>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</si>
  <si>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</si>
  <si>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</si>
  <si>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</si>
  <si>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</si>
  <si>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</si>
  <si>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</si>
  <si>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</si>
  <si>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</si>
  <si>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</si>
  <si>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</si>
  <si>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</si>
  <si>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</si>
  <si>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</si>
  <si>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</si>
  <si>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</si>
  <si>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</si>
  <si>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</si>
  <si>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</si>
  <si>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</si>
  <si>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</si>
  <si>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</si>
  <si>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</si>
  <si>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</si>
  <si>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</si>
  <si>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</si>
  <si>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</si>
  <si>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</si>
  <si>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</si>
  <si>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</si>
  <si>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</si>
  <si>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</si>
  <si>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</si>
  <si>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</si>
  <si>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</si>
  <si>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</si>
  <si>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</si>
  <si>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</si>
  <si>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</si>
  <si>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</si>
  <si>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</si>
  <si>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</si>
  <si>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</si>
  <si>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</si>
  <si>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</si>
  <si>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</si>
  <si>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</si>
  <si>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</si>
  <si>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</si>
  <si>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</si>
  <si>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</si>
  <si>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</si>
  <si>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</si>
  <si>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</si>
  <si>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</si>
  <si>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</si>
  <si>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</si>
  <si>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</si>
  <si>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</si>
  <si>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</si>
  <si>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</si>
  <si>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</si>
  <si>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</si>
  <si>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</si>
  <si>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</si>
  <si>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</si>
  <si>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</si>
  <si>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</si>
  <si>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</si>
  <si>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</si>
  <si>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</si>
  <si>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</si>
  <si>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</si>
  <si>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</si>
  <si>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</si>
  <si>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</si>
  <si>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</si>
  <si>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</si>
  <si>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</si>
  <si>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</si>
  <si>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</si>
  <si>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</si>
  <si>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</si>
  <si>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</si>
  <si>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</si>
  <si>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</si>
  <si>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</si>
  <si>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</si>
  <si>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</si>
  <si>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</si>
  <si>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</si>
  <si>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</si>
  <si>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</si>
  <si>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</si>
  <si>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</si>
  <si>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</si>
  <si>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</si>
  <si>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</si>
  <si>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</si>
  <si>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</si>
  <si>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</si>
  <si>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</si>
  <si>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</si>
  <si>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</si>
  <si>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</si>
  <si>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</si>
  <si>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</si>
  <si>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</si>
  <si>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</si>
  <si>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</si>
  <si>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</si>
  <si>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</si>
  <si>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</si>
  <si>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</si>
  <si>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</si>
  <si>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</si>
  <si>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</si>
  <si>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</si>
  <si>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</si>
  <si>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</si>
  <si>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</si>
  <si>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</si>
  <si>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</si>
  <si>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</si>
  <si>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</si>
  <si>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</si>
  <si>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</si>
  <si>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</si>
  <si>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</si>
  <si>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</si>
  <si>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</si>
  <si>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</si>
  <si>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</si>
  <si>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</si>
  <si>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</si>
  <si>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</si>
  <si>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</si>
  <si>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</si>
  <si>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</si>
  <si>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</si>
  <si>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</si>
  <si>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</si>
  <si>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</si>
  <si>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</si>
  <si>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</si>
  <si>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</si>
  <si>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</si>
  <si>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</si>
  <si>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</si>
  <si>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</si>
  <si>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</si>
  <si>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</si>
  <si>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</si>
  <si>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</si>
  <si>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</si>
  <si>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</si>
  <si>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</si>
  <si>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</si>
  <si>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</si>
  <si>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</si>
  <si>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</si>
  <si>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</si>
  <si>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</si>
  <si>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</si>
  <si>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</si>
  <si>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</si>
  <si>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</si>
  <si>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</si>
  <si>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</si>
  <si>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</si>
  <si>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</si>
  <si>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</si>
  <si>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</si>
  <si>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</si>
  <si>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</si>
  <si>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</si>
  <si>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</si>
  <si>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</si>
  <si>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</si>
  <si>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</si>
  <si>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</si>
  <si>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</si>
  <si>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</si>
  <si>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</si>
  <si>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</si>
  <si>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</si>
  <si>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</si>
  <si>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</si>
  <si>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</si>
  <si>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</si>
  <si>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</si>
  <si>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</si>
  <si>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</si>
  <si>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</si>
  <si>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</si>
  <si>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</si>
  <si>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</si>
  <si>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</si>
  <si>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</si>
  <si>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</si>
  <si>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</si>
  <si>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</si>
  <si>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</si>
  <si>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</si>
  <si>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</si>
  <si>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</si>
  <si>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</si>
  <si>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</si>
  <si>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</si>
  <si>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</si>
  <si>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</si>
  <si>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</si>
  <si>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</si>
  <si>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</si>
  <si>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</si>
  <si>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</si>
  <si>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</si>
  <si>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</si>
  <si>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</si>
  <si>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</si>
  <si>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</si>
  <si>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</si>
  <si>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</si>
  <si>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</si>
  <si>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</si>
  <si>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</si>
  <si>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</si>
  <si>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</si>
  <si>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</si>
  <si>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</si>
  <si>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</si>
  <si>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</si>
  <si>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</si>
  <si>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</si>
  <si>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</si>
  <si>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</si>
  <si>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</si>
  <si>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</si>
  <si>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</si>
  <si>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</si>
  <si>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</si>
  <si>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</si>
  <si>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</si>
  <si>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</si>
  <si>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</si>
  <si>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</si>
  <si>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</si>
  <si>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</si>
  <si>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</si>
  <si>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</si>
  <si>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</si>
  <si>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</si>
  <si>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</si>
  <si>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</si>
  <si>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</si>
  <si>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</si>
  <si>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</si>
  <si>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</si>
  <si>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</si>
  <si>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</si>
  <si>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</si>
  <si>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</si>
  <si>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</si>
  <si>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</si>
  <si>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</si>
  <si>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</si>
  <si>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</si>
  <si>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</si>
  <si>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</si>
  <si>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</si>
  <si>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</si>
  <si>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</si>
  <si>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</si>
  <si>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</si>
  <si>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</si>
  <si>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</si>
  <si>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</si>
  <si>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</si>
  <si>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</si>
  <si>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</si>
  <si>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</si>
  <si>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</si>
  <si>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</si>
  <si>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</si>
  <si>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</si>
  <si>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</si>
  <si>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</si>
  <si>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</si>
  <si>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</si>
  <si>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</si>
  <si>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</si>
  <si>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</si>
  <si>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</si>
  <si>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</si>
  <si>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</si>
  <si>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</si>
  <si>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</si>
  <si>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</si>
  <si>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</si>
  <si>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</si>
  <si>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</si>
  <si>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</si>
  <si>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</si>
  <si>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</si>
  <si>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</si>
  <si>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</si>
  <si>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</si>
  <si>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</si>
  <si>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</si>
  <si>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</si>
  <si>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</si>
  <si>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</si>
  <si>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</si>
  <si>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</si>
  <si>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</si>
  <si>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</si>
  <si>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</si>
  <si>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</si>
  <si>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</si>
  <si>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</si>
  <si>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</si>
  <si>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</si>
  <si>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</si>
  <si>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</si>
  <si>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</si>
  <si>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</si>
  <si>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</si>
  <si>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</si>
  <si>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</si>
  <si>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</si>
  <si>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</si>
  <si>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</si>
  <si>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</si>
  <si>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</si>
  <si>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</si>
  <si>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</si>
  <si>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</si>
  <si>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</si>
  <si>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</si>
  <si>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</si>
  <si>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</si>
  <si>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</si>
  <si>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</si>
  <si>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</si>
  <si>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</si>
  <si>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</si>
  <si>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</si>
  <si>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</si>
  <si>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</si>
  <si>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</si>
  <si>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</si>
  <si>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</si>
  <si>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</si>
  <si>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</si>
  <si>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</si>
  <si>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</si>
  <si>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</si>
  <si>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</si>
  <si>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</si>
  <si>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</si>
  <si>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</si>
  <si>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</si>
  <si>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</si>
  <si>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</si>
  <si>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</si>
  <si>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</si>
  <si>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</si>
  <si>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</si>
  <si>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</si>
  <si>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</si>
  <si>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</si>
  <si>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</si>
  <si>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</si>
  <si>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</si>
  <si>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</si>
  <si>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</si>
  <si>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</si>
  <si>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</si>
  <si>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</si>
  <si>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</si>
  <si>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</si>
  <si>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</si>
  <si>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</si>
  <si>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</si>
  <si>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</si>
  <si>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</si>
  <si>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</si>
  <si>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</si>
  <si>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</si>
  <si>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</si>
  <si>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</si>
  <si>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</si>
  <si>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</si>
  <si>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</si>
  <si>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</si>
  <si>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</si>
  <si>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</si>
  <si>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</si>
  <si>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</si>
  <si>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</si>
  <si>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</si>
  <si>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</si>
  <si>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</si>
  <si>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</si>
  <si>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</si>
  <si>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</si>
  <si>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</si>
  <si>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</si>
  <si>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</si>
  <si>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</si>
  <si>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</si>
  <si>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</si>
  <si>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</si>
  <si>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</si>
  <si>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</si>
  <si>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</si>
  <si>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</si>
  <si>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</si>
  <si>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</si>
  <si>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</si>
  <si>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</si>
  <si>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</si>
  <si>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</si>
  <si>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</si>
  <si>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</si>
  <si>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</si>
  <si>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</si>
  <si>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</si>
  <si>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</si>
  <si>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</si>
  <si>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</si>
  <si>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</si>
  <si>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</si>
  <si>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</si>
  <si>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</si>
  <si>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</si>
  <si>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</si>
  <si>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</si>
  <si>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</si>
  <si>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</si>
  <si>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</si>
  <si>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</si>
  <si>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</si>
  <si>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</si>
  <si>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</si>
  <si>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</si>
  <si>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</si>
  <si>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</si>
  <si>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</si>
  <si>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</si>
  <si>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</si>
  <si>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</si>
  <si>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</si>
  <si>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</si>
  <si>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</si>
  <si>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</si>
  <si>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</si>
  <si>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</si>
  <si>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</si>
  <si>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</si>
  <si>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</si>
  <si>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</si>
  <si>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</si>
  <si>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</si>
  <si>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</si>
  <si>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</si>
  <si>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</si>
  <si>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</si>
  <si>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</si>
  <si>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</si>
  <si>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</si>
  <si>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</si>
  <si>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</si>
  <si>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</si>
  <si>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</si>
  <si>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</si>
  <si>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</si>
  <si>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</si>
  <si>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</si>
  <si>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</si>
  <si>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</si>
  <si>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</si>
  <si>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</si>
  <si>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</si>
  <si>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</si>
  <si>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</si>
  <si>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</si>
  <si>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</si>
  <si>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</si>
  <si>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</si>
  <si>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</si>
  <si>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</si>
  <si>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</si>
  <si>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</si>
  <si>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</si>
  <si>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</si>
  <si>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</si>
  <si>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</si>
  <si>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</si>
  <si>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</si>
  <si>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</si>
  <si>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</si>
  <si>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</si>
  <si>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</si>
  <si>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</si>
  <si>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</si>
  <si>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</si>
  <si>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</si>
  <si>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</si>
  <si>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</si>
  <si>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</si>
  <si>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</si>
  <si>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</si>
  <si>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</si>
  <si>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</si>
  <si>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</si>
  <si>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</si>
  <si>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</si>
  <si>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</si>
  <si>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</si>
  <si>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</si>
  <si>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</si>
  <si>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</si>
  <si>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</si>
  <si>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</si>
  <si>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</si>
  <si>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</si>
  <si>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</si>
  <si>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</si>
  <si>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</si>
  <si>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</si>
  <si>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</si>
  <si>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</si>
  <si>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</si>
  <si>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</si>
  <si>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</si>
  <si>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</si>
  <si>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</si>
  <si>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</si>
  <si>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</si>
  <si>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</si>
  <si>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</si>
  <si>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</si>
  <si>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</si>
  <si>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</si>
  <si>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</si>
  <si>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</si>
  <si>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</si>
  <si>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</si>
  <si>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</si>
  <si>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</si>
  <si>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</si>
  <si>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</si>
  <si>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</si>
  <si>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</si>
  <si>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</si>
  <si>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</si>
  <si>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</si>
  <si>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</si>
  <si>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</si>
  <si>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</si>
  <si>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</si>
  <si>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</si>
  <si>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</si>
  <si>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</si>
  <si>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</si>
  <si>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</si>
  <si>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</si>
  <si>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</si>
  <si>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</si>
  <si>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</si>
  <si>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</si>
  <si>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</si>
  <si>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</si>
  <si>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</si>
  <si>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</si>
  <si>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</si>
  <si>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</si>
  <si>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</si>
  <si>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</si>
  <si>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</si>
  <si>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</si>
  <si>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</si>
  <si>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</si>
  <si>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</si>
  <si>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</si>
  <si>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</si>
  <si>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</si>
  <si>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</si>
  <si>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</si>
  <si>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</si>
  <si>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</si>
  <si>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</si>
  <si>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</si>
  <si>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</si>
  <si>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</si>
  <si>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</si>
  <si>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</si>
  <si>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</si>
  <si>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</si>
  <si>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</si>
  <si>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</si>
  <si>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</si>
  <si>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</si>
  <si>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</si>
  <si>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</si>
  <si>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</si>
  <si>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</si>
  <si>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</si>
  <si>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</si>
  <si>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</si>
  <si>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</si>
  <si>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</si>
  <si>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</si>
  <si>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</si>
  <si>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</si>
  <si>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</si>
  <si>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</si>
  <si>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</si>
  <si>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</si>
  <si>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</si>
  <si>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</si>
  <si>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</si>
  <si>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</si>
  <si>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</si>
  <si>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</si>
  <si>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</si>
  <si>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</si>
  <si>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</si>
  <si>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</si>
  <si>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</si>
  <si>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</si>
  <si>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</si>
  <si>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</si>
  <si>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</si>
  <si>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</si>
  <si>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</si>
  <si>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</si>
  <si>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</si>
  <si>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</si>
  <si>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</si>
  <si>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</si>
  <si>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</si>
  <si>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</si>
  <si>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</si>
  <si>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</si>
  <si>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</si>
  <si>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</si>
  <si>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</si>
  <si>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</si>
  <si>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</si>
  <si>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</si>
  <si>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</si>
  <si>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</si>
  <si>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</si>
  <si>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</si>
  <si>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</si>
  <si>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</si>
  <si>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</si>
  <si>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</si>
  <si>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</si>
  <si>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</si>
  <si>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</si>
  <si>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</si>
  <si>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</si>
  <si>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</si>
  <si>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</si>
  <si>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</si>
  <si>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</si>
  <si>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</si>
  <si>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</si>
  <si>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</si>
  <si>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</si>
  <si>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</si>
  <si>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</si>
  <si>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</si>
  <si>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</si>
  <si>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</si>
  <si>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</si>
  <si>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</si>
  <si>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</si>
  <si>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</si>
  <si>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</si>
  <si>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</si>
  <si>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</si>
  <si>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</si>
  <si>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</si>
  <si>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</si>
  <si>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</si>
  <si>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</si>
  <si>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</si>
  <si>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</si>
  <si>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</si>
  <si>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</si>
  <si>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</si>
  <si>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</si>
  <si>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</si>
  <si>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</si>
  <si>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</si>
  <si>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</si>
  <si>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</si>
  <si>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</si>
  <si>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</si>
  <si>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</si>
  <si>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</si>
  <si>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</si>
  <si>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</si>
  <si>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</si>
  <si>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</si>
  <si>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</si>
  <si>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</si>
  <si>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</si>
  <si>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</si>
  <si>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</si>
  <si>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</si>
  <si>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</si>
  <si>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</si>
  <si>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</si>
  <si>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</si>
  <si>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</si>
  <si>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</si>
  <si>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</si>
  <si>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</si>
  <si>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</si>
  <si>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</si>
  <si>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</si>
  <si>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</si>
  <si>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</si>
  <si>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</si>
  <si>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</si>
  <si>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</si>
  <si>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</si>
  <si>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</si>
  <si>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</si>
  <si>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</si>
  <si>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</si>
  <si>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</si>
  <si>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</si>
  <si>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</si>
  <si>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</si>
  <si>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</si>
  <si>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</si>
  <si>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</si>
  <si>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</si>
  <si>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</si>
  <si>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</si>
  <si>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</si>
  <si>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</si>
  <si>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</si>
  <si>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</si>
  <si>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</si>
  <si>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</si>
  <si>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</si>
  <si>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</si>
  <si>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</si>
  <si>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</si>
  <si>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</si>
  <si>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</si>
  <si>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</si>
  <si>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</si>
  <si>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</si>
  <si>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</si>
  <si>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</si>
  <si>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</si>
  <si>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</si>
  <si>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</si>
  <si>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</si>
  <si>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</si>
  <si>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</si>
  <si>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</si>
  <si>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</si>
  <si>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</si>
  <si>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</si>
  <si>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</si>
  <si>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</si>
  <si>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</si>
  <si>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</si>
  <si>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</si>
  <si>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</si>
  <si>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</si>
  <si>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</si>
  <si>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</si>
  <si>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</si>
  <si>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</si>
  <si>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</si>
  <si>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</si>
  <si>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</si>
  <si>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</si>
  <si>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</si>
  <si>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</si>
  <si>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</si>
  <si>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</si>
  <si>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</si>
  <si>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</si>
  <si>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</si>
  <si>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</si>
  <si>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</si>
  <si>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</si>
  <si>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</si>
  <si>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</si>
  <si>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</si>
  <si>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</si>
  <si>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</si>
  <si>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</si>
  <si>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</si>
  <si>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</si>
  <si>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</si>
  <si>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</si>
  <si>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</si>
  <si>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</si>
  <si>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</si>
  <si>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</si>
  <si>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</si>
  <si>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</si>
  <si>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</si>
  <si>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</si>
  <si>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</si>
  <si>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</si>
  <si>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</si>
  <si>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</si>
  <si>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</si>
  <si>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</si>
  <si>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</si>
  <si>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</si>
  <si>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</si>
  <si>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</si>
  <si>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</si>
  <si>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</si>
  <si>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</si>
  <si>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</si>
  <si>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</si>
  <si>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</si>
  <si>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</si>
  <si>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</si>
  <si>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</si>
  <si>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</si>
  <si>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</si>
  <si>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</si>
  <si>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</si>
  <si>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</si>
  <si>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</si>
  <si>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</si>
  <si>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</si>
  <si>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</si>
  <si>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</si>
  <si>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</si>
  <si>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</si>
  <si>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</si>
  <si>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</si>
  <si>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</si>
  <si>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</si>
  <si>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</si>
  <si>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</si>
  <si>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</si>
  <si>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</si>
  <si>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</si>
  <si>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</si>
  <si>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</si>
  <si>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</si>
  <si>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</si>
  <si>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</si>
  <si>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</si>
  <si>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</si>
  <si>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</si>
  <si>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</si>
  <si>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</si>
  <si>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</si>
  <si>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</si>
  <si>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</si>
  <si>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</si>
  <si>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</si>
  <si>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</si>
  <si>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</si>
  <si>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</si>
  <si>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</si>
  <si>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</si>
  <si>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</si>
  <si>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</si>
  <si>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</si>
  <si>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</si>
  <si>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</si>
  <si>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</si>
  <si>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</si>
  <si>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</si>
  <si>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</si>
  <si>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</si>
  <si>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</si>
  <si>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</si>
  <si>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</si>
  <si>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</si>
  <si>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</si>
  <si>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</si>
  <si>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</si>
  <si>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</si>
  <si>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</si>
  <si>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</si>
  <si>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</si>
  <si>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</si>
  <si>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</si>
  <si>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</si>
  <si>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</si>
  <si>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</si>
  <si>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</si>
  <si>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</si>
  <si>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</si>
  <si>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</si>
  <si>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</si>
  <si>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</si>
  <si>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</si>
  <si>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</si>
  <si>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</si>
  <si>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</si>
  <si>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</si>
  <si>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</si>
  <si>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</si>
  <si>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</si>
  <si>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</si>
  <si>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</si>
  <si>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</si>
  <si>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</si>
  <si>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</si>
  <si>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</si>
  <si>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</si>
  <si>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</si>
  <si>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</si>
  <si>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</si>
  <si>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</si>
  <si>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</si>
  <si>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</si>
  <si>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</si>
  <si>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</si>
  <si>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</si>
  <si>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</si>
  <si>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</si>
  <si>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</si>
  <si>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</si>
  <si>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</si>
  <si>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</si>
  <si>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</si>
  <si>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</si>
  <si>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</si>
  <si>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</si>
  <si>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</si>
  <si>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</si>
  <si>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</si>
  <si>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</si>
  <si>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</si>
  <si>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</si>
  <si>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</si>
  <si>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</si>
  <si>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</si>
  <si>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</si>
  <si>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</si>
  <si>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</si>
  <si>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</si>
  <si>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</si>
  <si>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</si>
  <si>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</si>
  <si>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</si>
  <si>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</si>
  <si>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</si>
  <si>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</si>
  <si>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</si>
  <si>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</si>
  <si>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</si>
  <si>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</si>
  <si>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</si>
  <si>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</si>
  <si>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</si>
  <si>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</si>
  <si>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</si>
  <si>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</si>
  <si>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</si>
  <si>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</si>
  <si>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</si>
  <si>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</si>
  <si>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</si>
  <si>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</si>
  <si>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</si>
  <si>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</si>
  <si>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</si>
  <si>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</si>
  <si>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</si>
  <si>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</si>
  <si>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</si>
  <si>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</si>
  <si>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</si>
  <si>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</si>
  <si>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</si>
  <si>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</si>
  <si>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</si>
  <si>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</si>
  <si>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</si>
  <si>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</si>
  <si>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</si>
  <si>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</si>
  <si>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</si>
  <si>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</si>
  <si>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</si>
  <si>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</si>
  <si>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</si>
  <si>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</si>
  <si>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</si>
  <si>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</si>
  <si>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</si>
  <si>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</si>
  <si>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</si>
  <si>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</si>
  <si>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</si>
  <si>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</si>
  <si>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</si>
  <si>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</si>
  <si>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</si>
  <si>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</si>
  <si>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</si>
  <si>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</si>
  <si>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</si>
  <si>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</si>
  <si>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</si>
  <si>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</si>
  <si>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</si>
  <si>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</si>
  <si>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</si>
  <si>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</si>
  <si>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</si>
  <si>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</si>
  <si>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</si>
  <si>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</si>
  <si>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</si>
  <si>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</si>
  <si>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</si>
  <si>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</si>
  <si>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</si>
  <si>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</si>
  <si>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</si>
  <si>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</si>
  <si>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</si>
  <si>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</si>
  <si>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</si>
  <si>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</si>
  <si>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</si>
  <si>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</si>
  <si>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</si>
  <si>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</si>
  <si>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</si>
  <si>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</si>
  <si>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</si>
  <si>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</si>
  <si>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</si>
  <si>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</si>
  <si>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</si>
  <si>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</si>
  <si>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</si>
  <si>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</si>
  <si>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</si>
  <si>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</si>
  <si>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</si>
  <si>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</si>
  <si>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</si>
  <si>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</si>
  <si>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</si>
  <si>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</si>
  <si>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</si>
  <si>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</si>
  <si>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</si>
  <si>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</si>
  <si>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</si>
  <si>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</si>
  <si>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</si>
  <si>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</si>
  <si>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</si>
  <si>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</si>
  <si>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</si>
  <si>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</si>
  <si>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</si>
  <si>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</si>
  <si>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</si>
  <si>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</si>
  <si>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</si>
  <si>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</si>
  <si>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</si>
  <si>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</si>
  <si>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</si>
  <si>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</si>
  <si>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</si>
  <si>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</si>
  <si>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</si>
  <si>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</si>
  <si>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</si>
  <si>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</si>
  <si>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</si>
  <si>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</si>
  <si>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</si>
  <si>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</si>
  <si>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</si>
  <si>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</si>
  <si>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</si>
  <si>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</si>
  <si>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</si>
  <si>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</si>
  <si>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</si>
  <si>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</si>
  <si>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</si>
  <si>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</si>
  <si>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</si>
  <si>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</si>
  <si>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</si>
  <si>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</si>
  <si>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</si>
  <si>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</si>
  <si>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</si>
  <si>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</si>
  <si>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</si>
  <si>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</si>
  <si>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</si>
  <si>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</si>
  <si>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</si>
  <si>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</si>
  <si>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</si>
  <si>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</si>
  <si>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</si>
  <si>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</si>
  <si>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</si>
  <si>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</si>
  <si>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</si>
  <si>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</si>
  <si>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</si>
  <si>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</si>
  <si>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</si>
  <si>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</si>
  <si>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</si>
  <si>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</si>
  <si>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</si>
  <si>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</si>
  <si>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</si>
  <si>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</si>
  <si>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</si>
  <si>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</si>
  <si>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</si>
  <si>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</si>
  <si>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</si>
  <si>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</si>
  <si>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</si>
  <si>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</si>
  <si>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</si>
  <si>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</si>
  <si>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</si>
  <si>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</si>
  <si>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</si>
  <si>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</si>
  <si>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</si>
  <si>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</si>
  <si>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</si>
  <si>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</si>
  <si>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</si>
  <si>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</si>
  <si>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</si>
  <si>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</si>
  <si>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</si>
  <si>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</si>
  <si>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</si>
  <si>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</si>
  <si>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</si>
  <si>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</si>
  <si>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</si>
  <si>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</si>
  <si>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</si>
  <si>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</si>
  <si>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</si>
  <si>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</si>
  <si>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</si>
  <si>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</si>
  <si>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</si>
  <si>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</si>
  <si>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</si>
  <si>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</si>
  <si>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</si>
  <si>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</si>
  <si>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</si>
  <si>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</si>
  <si>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</si>
  <si>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</si>
  <si>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</si>
  <si>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</si>
  <si>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</si>
  <si>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</si>
  <si>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</si>
  <si>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</si>
  <si>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</si>
  <si>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</si>
  <si>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</si>
  <si>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</si>
  <si>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</si>
  <si>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</si>
  <si>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</si>
  <si>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</si>
  <si>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</si>
  <si>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</si>
  <si>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</si>
  <si>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</si>
  <si>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</si>
  <si>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</si>
  <si>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</si>
  <si>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</si>
  <si>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</si>
  <si>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</si>
  <si>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</si>
  <si>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</si>
  <si>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</si>
  <si>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</si>
  <si>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</si>
  <si>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</si>
  <si>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</si>
  <si>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</si>
  <si>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</si>
  <si>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</si>
  <si>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</si>
  <si>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</si>
  <si>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</si>
  <si>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</si>
  <si>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</si>
  <si>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</si>
  <si>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</si>
  <si>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</si>
  <si>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</si>
  <si>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</si>
  <si>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</si>
  <si>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</si>
  <si>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</si>
  <si>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</si>
  <si>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</si>
  <si>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</si>
  <si>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</si>
  <si>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</si>
  <si>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</si>
  <si>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</si>
  <si>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</si>
  <si>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</si>
  <si>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</si>
  <si>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</si>
  <si>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</si>
  <si>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</si>
  <si>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</si>
  <si>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</si>
  <si>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</si>
  <si>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</si>
  <si>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</si>
  <si>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</si>
  <si>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</si>
  <si>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</si>
  <si>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</si>
  <si>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</si>
  <si>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</si>
  <si>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</si>
  <si>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</si>
  <si>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</si>
  <si>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</si>
  <si>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</si>
  <si>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</si>
  <si>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</si>
  <si>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</si>
  <si>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</si>
  <si>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</si>
  <si>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</si>
  <si>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</si>
  <si>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</si>
  <si>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</si>
  <si>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</si>
  <si>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</si>
  <si>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</si>
  <si>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</si>
  <si>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</si>
  <si>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</si>
  <si>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</si>
  <si>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</si>
  <si>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</si>
  <si>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</si>
  <si>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</si>
  <si>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</si>
  <si>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</si>
  <si>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</si>
  <si>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</si>
  <si>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</si>
  <si>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</si>
  <si>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</si>
  <si>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</si>
  <si>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</si>
  <si>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</si>
  <si>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</si>
  <si>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</si>
  <si>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</si>
  <si>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</si>
  <si>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</si>
  <si>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</si>
  <si>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</si>
  <si>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</si>
  <si>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</si>
  <si>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</si>
  <si>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</si>
  <si>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</si>
  <si>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</si>
  <si>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</si>
  <si>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</si>
  <si>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</si>
  <si>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</si>
  <si>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</si>
  <si>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</si>
  <si>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</si>
  <si>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</si>
  <si>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</si>
  <si>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</si>
  <si>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</si>
  <si>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</si>
  <si>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</si>
  <si>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</si>
  <si>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</si>
  <si>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</si>
  <si>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</si>
  <si>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</si>
  <si>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</si>
  <si>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</si>
  <si>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</si>
  <si>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</si>
  <si>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</si>
  <si>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</si>
  <si>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</si>
  <si>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</si>
  <si>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</si>
  <si>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</si>
  <si>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</si>
  <si>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</si>
  <si>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</si>
  <si>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</si>
  <si>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</si>
  <si>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</si>
  <si>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</si>
  <si>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</si>
  <si>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</si>
  <si>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</si>
  <si>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</si>
  <si>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</si>
  <si>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</si>
  <si>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</si>
  <si>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</si>
  <si>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</si>
  <si>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</si>
  <si>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</si>
  <si>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</si>
  <si>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</si>
  <si>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</si>
  <si>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</si>
  <si>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</si>
  <si>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</si>
  <si>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</si>
  <si>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</si>
  <si>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</si>
  <si>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</si>
  <si>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</si>
  <si>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</si>
  <si>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</si>
  <si>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</si>
  <si>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</si>
  <si>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</si>
  <si>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</si>
  <si>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</si>
  <si>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</si>
  <si>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</si>
  <si>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</si>
  <si>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</si>
  <si>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</si>
  <si>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</si>
  <si>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</si>
  <si>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</si>
  <si>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</si>
  <si>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</si>
  <si>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</si>
  <si>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</si>
  <si>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</si>
  <si>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</si>
  <si>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</si>
  <si>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</si>
  <si>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</si>
  <si>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</si>
  <si>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</si>
  <si>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</si>
  <si>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</si>
  <si>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</si>
  <si>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</si>
  <si>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</si>
  <si>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</si>
  <si>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</si>
  <si>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</si>
  <si>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</si>
  <si>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</si>
  <si>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</si>
  <si>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</si>
  <si>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</si>
  <si>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</si>
  <si>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</si>
  <si>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</si>
  <si>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</si>
  <si>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</si>
  <si>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</si>
  <si>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</si>
  <si>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</si>
  <si>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</si>
  <si>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</si>
  <si>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</si>
  <si>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</si>
  <si>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</si>
  <si>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</si>
  <si>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</si>
  <si>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</si>
  <si>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</si>
  <si>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</si>
  <si>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</si>
  <si>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</si>
  <si>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</si>
  <si>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</si>
  <si>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</si>
  <si>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</si>
  <si>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</si>
  <si>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</si>
  <si>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</si>
  <si>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</si>
  <si>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</si>
  <si>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</si>
  <si>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</si>
  <si>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</si>
  <si>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</si>
  <si>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</si>
  <si>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</si>
  <si>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</si>
  <si>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</si>
  <si>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</si>
  <si>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</si>
  <si>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</si>
  <si>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</si>
  <si>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</si>
  <si>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</si>
  <si>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</si>
  <si>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</si>
  <si>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</si>
  <si>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</si>
  <si>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</si>
  <si>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</si>
  <si>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</si>
  <si>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</si>
  <si>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</si>
  <si>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</si>
  <si>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</si>
  <si>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</si>
  <si>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</si>
  <si>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</si>
  <si>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</si>
  <si>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</si>
  <si>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</si>
  <si>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</si>
  <si>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</si>
  <si>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</si>
  <si>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</si>
  <si>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</si>
  <si>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</si>
  <si>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</si>
  <si>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</si>
  <si>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</si>
  <si>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</si>
  <si>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</si>
  <si>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</si>
  <si>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</si>
  <si>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</si>
  <si>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</si>
  <si>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</si>
  <si>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</si>
  <si>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</si>
  <si>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</si>
  <si>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</si>
  <si>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</si>
  <si>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</si>
  <si>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</si>
  <si>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</si>
  <si>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</si>
  <si>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</si>
  <si>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</si>
  <si>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</si>
  <si>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</si>
  <si>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</si>
  <si>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</si>
  <si>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</si>
  <si>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</si>
  <si>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</si>
  <si>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</si>
  <si>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</si>
  <si>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</si>
  <si>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</si>
  <si>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</si>
  <si>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</si>
  <si>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</si>
  <si>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</si>
  <si>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</si>
  <si>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</si>
  <si>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</si>
  <si>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</si>
  <si>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</si>
  <si>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</si>
  <si>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</si>
  <si>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</si>
  <si>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</si>
  <si>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</si>
  <si>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</si>
  <si>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</si>
  <si>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</si>
  <si>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</si>
  <si>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</si>
  <si>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</si>
  <si>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</si>
  <si>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</si>
  <si>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</si>
  <si>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</si>
  <si>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</si>
  <si>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</si>
  <si>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</si>
  <si>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</si>
  <si>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</si>
  <si>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</si>
  <si>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</si>
  <si>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</si>
  <si>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</si>
  <si>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</si>
  <si>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</si>
  <si>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</si>
  <si>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</si>
  <si>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</si>
  <si>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</si>
  <si>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</si>
  <si>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</si>
  <si>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</si>
  <si>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</si>
  <si>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</si>
  <si>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</si>
  <si>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</si>
  <si>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</si>
  <si>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</si>
  <si>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</si>
  <si>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</si>
  <si>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</si>
  <si>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</si>
  <si>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</si>
  <si>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</si>
  <si>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</si>
  <si>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</si>
  <si>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</si>
  <si>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</si>
  <si>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</si>
  <si>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</si>
  <si>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</si>
  <si>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</si>
  <si>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</si>
  <si>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</si>
  <si>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</si>
  <si>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</si>
  <si>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</si>
  <si>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</si>
  <si>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</si>
  <si>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</si>
  <si>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</si>
  <si>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</si>
  <si>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</si>
  <si>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</si>
  <si>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</si>
  <si>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</si>
  <si>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</si>
  <si>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</si>
  <si>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</si>
  <si>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</si>
  <si>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</si>
  <si>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</si>
  <si>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</si>
  <si>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</si>
  <si>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</si>
  <si>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</si>
  <si>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</si>
  <si>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</si>
  <si>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</si>
  <si>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</si>
  <si>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</si>
  <si>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</si>
  <si>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</si>
  <si>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</si>
  <si>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</si>
  <si>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</si>
  <si>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</si>
  <si>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</si>
  <si>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</si>
  <si>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</si>
  <si>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</si>
  <si>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</si>
  <si>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</si>
  <si>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</si>
  <si>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</si>
  <si>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</si>
  <si>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</si>
  <si>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</si>
  <si>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</si>
  <si>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</si>
  <si>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</si>
  <si>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</si>
  <si>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</si>
  <si>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</si>
  <si>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</si>
  <si>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</si>
  <si>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</si>
  <si>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</si>
  <si>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</si>
  <si>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</si>
  <si>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</si>
  <si>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</si>
  <si>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</si>
  <si>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</si>
  <si>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</si>
  <si>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</si>
  <si>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</si>
  <si>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</si>
  <si>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</si>
  <si>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</si>
  <si>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</si>
  <si>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</si>
  <si>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</si>
  <si>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</si>
  <si>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</si>
  <si>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</si>
  <si>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</si>
  <si>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</si>
  <si>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</si>
  <si>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</si>
  <si>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</si>
  <si>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</si>
  <si>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</si>
  <si>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</si>
  <si>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</si>
  <si>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</si>
  <si>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</si>
  <si>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</si>
  <si>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</si>
  <si>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</si>
  <si>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</si>
  <si>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</si>
  <si>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</si>
  <si>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</si>
  <si>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</si>
  <si>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</si>
  <si>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</si>
  <si>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</si>
  <si>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</si>
  <si>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</si>
  <si>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</si>
  <si>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</si>
  <si>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</si>
  <si>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</si>
  <si>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</si>
  <si>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</si>
  <si>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</si>
  <si>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</si>
  <si>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</si>
  <si>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</si>
  <si>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</si>
  <si>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</si>
  <si>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</si>
  <si>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</si>
  <si>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</si>
  <si>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</si>
  <si>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</si>
  <si>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</si>
  <si>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</si>
  <si>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</si>
  <si>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</si>
  <si>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</si>
  <si>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</si>
  <si>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</si>
  <si>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</si>
  <si>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</si>
  <si>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</si>
  <si>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</si>
  <si>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</si>
  <si>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</si>
  <si>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</si>
  <si>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</si>
  <si>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</si>
  <si>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</si>
  <si>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</si>
  <si>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</si>
  <si>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</si>
  <si>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</si>
  <si>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</si>
  <si>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</si>
  <si>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</si>
  <si>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</si>
  <si>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</si>
  <si>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</si>
  <si>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</si>
  <si>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</si>
  <si>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</si>
  <si>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</si>
  <si>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</si>
  <si>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</si>
  <si>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</si>
  <si>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</si>
  <si>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</si>
  <si>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</si>
  <si>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</si>
  <si>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</si>
  <si>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</si>
  <si>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</si>
  <si>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</si>
  <si>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</si>
  <si>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</si>
  <si>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</si>
  <si>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</si>
  <si>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</si>
  <si>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</si>
  <si>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</si>
  <si>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</si>
  <si>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</si>
  <si>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</si>
  <si>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</si>
  <si>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</si>
  <si>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</si>
  <si>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</si>
  <si>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</si>
  <si>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</si>
  <si>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</si>
  <si>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</si>
  <si>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</si>
  <si>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</si>
  <si>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</si>
  <si>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</si>
  <si>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</si>
  <si>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</si>
  <si>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</si>
  <si>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</si>
  <si>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</si>
  <si>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</si>
  <si>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</si>
  <si>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</si>
  <si>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</si>
  <si>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</si>
  <si>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</si>
  <si>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</si>
  <si>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</si>
  <si>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</si>
  <si>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</si>
  <si>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</si>
  <si>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</si>
  <si>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</si>
  <si>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</si>
  <si>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</si>
  <si>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</si>
  <si>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</si>
  <si>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</si>
  <si>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</si>
  <si>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</si>
  <si>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</si>
  <si>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</si>
  <si>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</si>
  <si>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</si>
  <si>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</si>
  <si>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</si>
  <si>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</si>
  <si>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</si>
  <si>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</si>
  <si>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</si>
  <si>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</si>
  <si>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</si>
  <si>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</si>
  <si>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</si>
  <si>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</si>
  <si>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</si>
  <si>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</si>
  <si>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</si>
  <si>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</si>
  <si>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</si>
  <si>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</si>
  <si>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</si>
  <si>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</si>
  <si>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</si>
  <si>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</si>
  <si>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</si>
  <si>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</si>
  <si>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</si>
  <si>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</si>
  <si>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</si>
  <si>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</si>
  <si>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</si>
  <si>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</si>
  <si>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</si>
  <si>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</si>
  <si>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</si>
  <si>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</si>
  <si>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</si>
  <si>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</si>
  <si>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</si>
  <si>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</si>
  <si>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</si>
  <si>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</si>
  <si>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</si>
  <si>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</si>
  <si>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</si>
  <si>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</si>
  <si>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</si>
  <si>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</si>
  <si>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</si>
  <si>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</si>
  <si>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</si>
  <si>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</si>
  <si>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</si>
  <si>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</si>
  <si>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</si>
  <si>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</si>
  <si>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</si>
  <si>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</si>
  <si>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</si>
  <si>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</si>
  <si>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</si>
  <si>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</si>
  <si>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</si>
  <si>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</si>
  <si>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</si>
  <si>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</si>
  <si>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</si>
  <si>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</si>
  <si>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</si>
  <si>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</si>
  <si>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</si>
  <si>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</si>
  <si>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</si>
  <si>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</si>
  <si>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</si>
  <si>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</si>
  <si>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</si>
  <si>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</si>
  <si>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</si>
  <si>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</si>
  <si>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</si>
  <si>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</si>
  <si>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</si>
  <si>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</si>
  <si>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</si>
  <si>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</si>
  <si>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</si>
  <si>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</si>
  <si>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</si>
  <si>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</si>
  <si>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</si>
  <si>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</si>
  <si>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</si>
  <si>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</si>
  <si>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</si>
  <si>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</si>
  <si>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</si>
  <si>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</si>
  <si>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</si>
  <si>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</si>
  <si>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</si>
  <si>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</si>
  <si>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</si>
  <si>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</si>
  <si>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</si>
  <si>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</si>
  <si>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</si>
  <si>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</si>
  <si>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</si>
  <si>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</si>
  <si>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</si>
  <si>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</si>
  <si>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</si>
  <si>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</si>
  <si>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</si>
  <si>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</si>
  <si>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</si>
  <si>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</si>
  <si>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</si>
  <si>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</si>
  <si>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</si>
  <si>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</si>
  <si>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</si>
  <si>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</si>
  <si>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</si>
  <si>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</si>
  <si>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</si>
  <si>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</si>
  <si>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</si>
  <si>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</si>
  <si>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</si>
  <si>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</si>
  <si>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</si>
  <si>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</si>
  <si>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</si>
  <si>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</si>
  <si>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</si>
  <si>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</si>
  <si>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</si>
  <si>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</si>
  <si>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</si>
  <si>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</si>
  <si>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</si>
  <si>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</si>
  <si>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</si>
  <si>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</si>
  <si>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</si>
  <si>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</si>
  <si>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</si>
  <si>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</si>
  <si>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</si>
  <si>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</si>
  <si>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</si>
  <si>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</si>
  <si>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</si>
  <si>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</si>
  <si>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</si>
  <si>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</si>
  <si>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</si>
  <si>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</si>
  <si>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</si>
  <si>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</si>
  <si>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</si>
  <si>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</si>
  <si>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</si>
  <si>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</si>
  <si>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</si>
  <si>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</si>
  <si>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</si>
  <si>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</si>
  <si>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</si>
  <si>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</si>
  <si>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</si>
  <si>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</si>
  <si>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</si>
  <si>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</si>
  <si>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</si>
  <si>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</si>
  <si>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</si>
  <si>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</si>
  <si>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</si>
  <si>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</si>
  <si>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</si>
  <si>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</si>
  <si>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</si>
  <si>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</si>
  <si>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</si>
  <si>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</si>
  <si>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</si>
  <si>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</si>
  <si>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</si>
  <si>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</si>
  <si>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</si>
  <si>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</si>
  <si>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</si>
  <si>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</si>
  <si>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</si>
  <si>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</si>
  <si>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</si>
  <si>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</si>
  <si>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</si>
  <si>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</si>
  <si>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</si>
  <si>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</si>
  <si>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</si>
  <si>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</si>
  <si>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</si>
  <si>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</si>
  <si>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</si>
  <si>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</si>
  <si>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</si>
  <si>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</si>
  <si>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</si>
  <si>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</si>
  <si>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</si>
  <si>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</si>
  <si>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</si>
  <si>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</si>
  <si>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</si>
  <si>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</si>
  <si>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</si>
  <si>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</si>
  <si>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</si>
  <si>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</si>
  <si>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</si>
  <si>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</si>
  <si>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</si>
  <si>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</si>
  <si>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</si>
  <si>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</si>
  <si>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</si>
  <si>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</si>
  <si>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</si>
  <si>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</si>
  <si>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</si>
  <si>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</si>
  <si>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</si>
  <si>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</si>
  <si>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</si>
  <si>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</si>
  <si>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</si>
  <si>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</si>
  <si>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</si>
  <si>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</si>
  <si>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</si>
  <si>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</si>
  <si>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</si>
  <si>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</si>
  <si>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</si>
  <si>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</si>
  <si>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</si>
  <si>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</si>
  <si>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</si>
  <si>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</si>
  <si>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</si>
  <si>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</si>
  <si>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</si>
  <si>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</si>
  <si>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</si>
  <si>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</si>
  <si>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</si>
  <si>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</si>
  <si>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</si>
  <si>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</si>
  <si>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</si>
  <si>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</si>
  <si>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</si>
  <si>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</si>
  <si>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</si>
  <si>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</si>
  <si>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</si>
  <si>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</si>
  <si>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</si>
  <si>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</si>
  <si>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</si>
  <si>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</si>
  <si>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</si>
  <si>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</si>
  <si>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</si>
  <si>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</si>
  <si>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</si>
  <si>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</si>
  <si>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</si>
  <si>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</si>
  <si>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</si>
  <si>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</si>
  <si>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</si>
  <si>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</si>
  <si>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</si>
  <si>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</si>
  <si>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</si>
  <si>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</si>
  <si>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</si>
  <si>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</si>
  <si>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</si>
  <si>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</si>
  <si>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</si>
  <si>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</si>
  <si>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</si>
  <si>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</si>
  <si>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</si>
  <si>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</si>
  <si>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</si>
  <si>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</si>
  <si>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</si>
  <si>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</si>
  <si>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</si>
  <si>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</si>
  <si>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</si>
  <si>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</si>
  <si>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</si>
  <si>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</si>
  <si>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</si>
  <si>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</si>
  <si>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</si>
  <si>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</si>
  <si>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</si>
  <si>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</si>
  <si>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</si>
  <si>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</si>
  <si>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</si>
  <si>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</si>
  <si>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</si>
  <si>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</si>
  <si>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</si>
  <si>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</si>
  <si>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</si>
  <si>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</si>
  <si>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</si>
  <si>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</si>
  <si>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</si>
  <si>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</si>
  <si>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</si>
  <si>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</si>
  <si>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</si>
  <si>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</si>
  <si>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</si>
  <si>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</si>
  <si>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</si>
  <si>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</si>
  <si>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</si>
  <si>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</si>
  <si>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</si>
  <si>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</si>
  <si>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</si>
  <si>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</si>
  <si>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</si>
  <si>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</si>
  <si>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</si>
  <si>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</si>
  <si>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</si>
  <si>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</si>
  <si>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</si>
  <si>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</si>
  <si>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</si>
  <si>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</si>
  <si>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</si>
  <si>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</si>
  <si>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</si>
  <si>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</si>
  <si>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</si>
  <si>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</si>
  <si>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</si>
  <si>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</si>
  <si>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</si>
  <si>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</si>
  <si>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</si>
  <si>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</si>
  <si>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</si>
  <si>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</si>
  <si>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</si>
  <si>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</si>
  <si>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</si>
  <si>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</si>
  <si>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</si>
  <si>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</si>
  <si>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</si>
  <si>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</si>
  <si>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</si>
  <si>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</si>
  <si>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</si>
  <si>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</si>
  <si>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</si>
  <si>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</si>
  <si>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</si>
  <si>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</si>
  <si>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</si>
  <si>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</si>
  <si>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</si>
  <si>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</si>
  <si>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</si>
  <si>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</si>
  <si>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</si>
  <si>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</si>
  <si>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</si>
  <si>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</si>
  <si>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</si>
  <si>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</si>
  <si>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</si>
  <si>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</si>
  <si>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</si>
  <si>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</si>
  <si>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</si>
  <si>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</si>
  <si>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</si>
  <si>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</si>
  <si>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</si>
  <si>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</si>
  <si>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</si>
  <si>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</si>
  <si>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</si>
  <si>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</si>
  <si>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</si>
  <si>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</si>
  <si>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</si>
  <si>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</si>
  <si>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</si>
  <si>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</si>
  <si>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</si>
  <si>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</si>
  <si>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</si>
  <si>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</si>
  <si>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</si>
  <si>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</si>
  <si>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</si>
  <si>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</si>
  <si>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</si>
  <si>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</si>
  <si>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</si>
  <si>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</si>
  <si>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</si>
  <si>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</si>
  <si>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</si>
  <si>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</si>
  <si>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</si>
  <si>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</si>
  <si>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</si>
  <si>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</si>
  <si>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</si>
  <si>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</si>
  <si>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</si>
  <si>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</si>
  <si>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</si>
  <si>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</si>
  <si>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</si>
  <si>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</si>
  <si>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</si>
  <si>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</si>
  <si>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</si>
  <si>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</si>
  <si>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</si>
  <si>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</si>
  <si>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</si>
  <si>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</si>
  <si>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</si>
  <si>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</si>
  <si>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</si>
  <si>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</si>
  <si>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</si>
  <si>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</si>
  <si>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</si>
  <si>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</si>
  <si>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</si>
  <si>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</si>
  <si>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</si>
  <si>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</si>
  <si>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</si>
  <si>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</si>
  <si>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</si>
  <si>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</si>
  <si>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</si>
  <si>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</si>
  <si>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</si>
  <si>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</si>
  <si>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</si>
  <si>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</si>
  <si>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</si>
  <si>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</si>
  <si>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</si>
  <si>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</si>
  <si>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</si>
  <si>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</si>
  <si>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</si>
  <si>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</si>
  <si>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</si>
  <si>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</si>
  <si>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</si>
  <si>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</si>
  <si>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</si>
  <si>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</si>
  <si>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</si>
  <si>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</si>
  <si>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</si>
  <si>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</si>
  <si>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</si>
  <si>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</si>
  <si>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</si>
  <si>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</si>
  <si>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</si>
  <si>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</si>
  <si>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</si>
  <si>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</si>
  <si>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</si>
  <si>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</si>
  <si>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</si>
  <si>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</si>
  <si>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</si>
  <si>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</si>
  <si>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</si>
  <si>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</si>
  <si>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</si>
  <si>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</si>
  <si>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</si>
  <si>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</si>
  <si>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</si>
  <si>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</si>
  <si>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</si>
  <si>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</si>
  <si>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</si>
  <si>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</si>
  <si>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</si>
  <si>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</si>
  <si>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</si>
  <si>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</si>
  <si>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</si>
  <si>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</si>
  <si>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</si>
  <si>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</si>
  <si>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</si>
  <si>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</si>
  <si>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</si>
  <si>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</si>
  <si>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</si>
  <si>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</si>
  <si>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</si>
  <si>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</si>
  <si>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</si>
  <si>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</si>
  <si>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</si>
  <si>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</si>
  <si>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</si>
  <si>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</si>
  <si>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</si>
  <si>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</si>
  <si>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</si>
  <si>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</si>
  <si>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</si>
  <si>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</si>
  <si>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</si>
  <si>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</si>
  <si>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</si>
  <si>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</si>
  <si>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</si>
  <si>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</si>
  <si>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</si>
  <si>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</si>
  <si>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</si>
  <si>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</si>
  <si>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</si>
  <si>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</si>
  <si>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</si>
  <si>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</si>
  <si>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</si>
  <si>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</si>
  <si>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</si>
  <si>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</si>
  <si>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</si>
  <si>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</si>
  <si>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</si>
  <si>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</si>
  <si>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</si>
  <si>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</si>
  <si>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</si>
  <si>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</si>
  <si>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</si>
  <si>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</si>
  <si>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</si>
  <si>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</si>
  <si>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</si>
  <si>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</si>
  <si>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</si>
  <si>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</si>
  <si>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</si>
  <si>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</si>
  <si>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</si>
  <si>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</si>
  <si>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</si>
  <si>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</si>
  <si>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</si>
  <si>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</si>
  <si>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</si>
  <si>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</si>
  <si>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</si>
  <si>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</si>
  <si>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</si>
  <si>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</si>
  <si>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</si>
  <si>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</si>
  <si>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</si>
  <si>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</si>
  <si>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</si>
  <si>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</si>
  <si>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</si>
  <si>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</si>
  <si>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</si>
  <si>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</si>
  <si>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</si>
  <si>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</si>
  <si>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</si>
  <si>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</si>
  <si>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</si>
  <si>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</si>
  <si>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</si>
  <si>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</si>
  <si>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</si>
  <si>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</si>
  <si>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</si>
  <si>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</si>
  <si>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</si>
  <si>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</si>
  <si>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</si>
  <si>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</si>
  <si>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</si>
  <si>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</si>
  <si>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</si>
  <si>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</si>
  <si>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</si>
  <si>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</si>
  <si>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</si>
  <si>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</si>
  <si>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</si>
  <si>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</si>
  <si>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</si>
  <si>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</si>
  <si>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</si>
  <si>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</si>
  <si>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</si>
  <si>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</si>
  <si>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</si>
  <si>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</si>
  <si>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</si>
  <si>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</si>
  <si>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</si>
  <si>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</si>
  <si>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</si>
  <si>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</si>
  <si>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</si>
  <si>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</si>
  <si>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</si>
  <si>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</si>
  <si>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</si>
  <si>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</si>
  <si>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</si>
  <si>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</si>
  <si>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</si>
  <si>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</si>
  <si>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</si>
  <si>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</si>
  <si>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</si>
  <si>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</si>
  <si>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</si>
  <si>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</si>
  <si>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</si>
  <si>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</si>
  <si>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</si>
  <si>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</si>
  <si>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</si>
  <si>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</si>
  <si>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</si>
  <si>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</si>
  <si>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</si>
  <si>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</si>
  <si>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</si>
  <si>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</si>
  <si>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</si>
  <si>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</si>
  <si>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</si>
  <si>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</si>
  <si>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</si>
  <si>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</si>
  <si>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</si>
  <si>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</si>
  <si>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</si>
  <si>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</si>
  <si>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</si>
  <si>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</si>
  <si>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</si>
  <si>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</si>
  <si>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</si>
  <si>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</si>
  <si>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</si>
  <si>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</si>
  <si>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</si>
  <si>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</si>
  <si>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</si>
  <si>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</si>
  <si>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</si>
  <si>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</si>
  <si>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</si>
  <si>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</si>
  <si>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</si>
  <si>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</si>
  <si>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</si>
  <si>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</si>
  <si>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</si>
  <si>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</si>
  <si>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</si>
  <si>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</si>
  <si>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</si>
  <si>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</si>
  <si>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</si>
  <si>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</si>
  <si>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</si>
  <si>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</si>
  <si>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</si>
  <si>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</si>
  <si>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</si>
  <si>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</si>
  <si>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</si>
  <si>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</si>
  <si>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</si>
  <si>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</si>
  <si>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</si>
  <si>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</si>
  <si>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</si>
  <si>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</si>
  <si>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</si>
  <si>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</si>
  <si>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</si>
  <si>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</si>
  <si>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</si>
  <si>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</si>
  <si>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</si>
  <si>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</si>
  <si>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</si>
  <si>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</si>
  <si>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</si>
  <si>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</si>
  <si>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</si>
  <si>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</si>
  <si>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</si>
  <si>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</si>
  <si>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</si>
  <si>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</si>
  <si>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</si>
  <si>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</si>
  <si>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</si>
  <si>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</si>
  <si>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</si>
  <si>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</si>
  <si>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</si>
  <si>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</si>
  <si>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</si>
  <si>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</si>
  <si>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</si>
  <si>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</si>
  <si>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</si>
  <si>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</si>
  <si>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</si>
  <si>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</si>
  <si>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</si>
  <si>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</si>
  <si>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</si>
  <si>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</si>
  <si>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</si>
  <si>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</si>
  <si>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</si>
  <si>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</si>
  <si>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</si>
  <si>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</si>
  <si>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</si>
  <si>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</si>
  <si>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</si>
  <si>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</si>
  <si>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</si>
  <si>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</si>
  <si>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</si>
  <si>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</si>
  <si>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</si>
  <si>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</si>
  <si>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</si>
  <si>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</si>
  <si>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</si>
  <si>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</si>
  <si>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</si>
  <si>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</si>
  <si>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</si>
  <si>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</si>
  <si>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</si>
  <si>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</si>
  <si>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</si>
  <si>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</si>
  <si>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</si>
  <si>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</si>
  <si>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</si>
  <si>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</si>
  <si>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</si>
  <si>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</si>
  <si>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</si>
  <si>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</si>
  <si>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</si>
  <si>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</si>
  <si>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</si>
  <si>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</si>
  <si>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</si>
  <si>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</si>
  <si>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</si>
  <si>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</si>
  <si>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</si>
  <si>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</si>
  <si>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</si>
  <si>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</si>
  <si>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</si>
  <si>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</si>
  <si>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</si>
  <si>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</si>
  <si>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</si>
  <si>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</si>
  <si>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</si>
  <si>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</si>
  <si>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</si>
  <si>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</si>
  <si>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</si>
  <si>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</si>
  <si>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</si>
  <si>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</si>
  <si>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</si>
  <si>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</si>
  <si>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</si>
  <si>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</si>
  <si>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</si>
  <si>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</si>
  <si>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</si>
  <si>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</si>
  <si>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</si>
  <si>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</si>
  <si>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</si>
  <si>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</si>
  <si>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</si>
  <si>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</si>
  <si>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</si>
  <si>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</si>
  <si>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</si>
  <si>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</si>
  <si>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</si>
  <si>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</si>
  <si>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</si>
  <si>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</si>
  <si>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</si>
  <si>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</si>
  <si>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</si>
  <si>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</si>
  <si>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</si>
  <si>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</si>
  <si>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</si>
  <si>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</si>
  <si>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</si>
  <si>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</si>
  <si>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</si>
  <si>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</si>
  <si>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</si>
  <si>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</si>
  <si>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</si>
  <si>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</si>
  <si>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</si>
  <si>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</si>
  <si>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</si>
  <si>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</si>
  <si>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</si>
  <si>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</si>
  <si>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</si>
  <si>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</si>
  <si>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</si>
  <si>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</si>
  <si>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</si>
  <si>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</si>
  <si>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</si>
  <si>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</si>
  <si>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</si>
  <si>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</si>
  <si>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</si>
  <si>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</si>
  <si>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</si>
  <si>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</si>
  <si>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</si>
  <si>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</si>
  <si>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</si>
  <si>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</si>
  <si>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</si>
  <si>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</si>
  <si>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</si>
  <si>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</si>
  <si>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</si>
  <si>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</si>
  <si>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</si>
  <si>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</si>
  <si>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</si>
  <si>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</si>
  <si>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</si>
  <si>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</si>
  <si>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</si>
  <si>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</si>
  <si>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</si>
  <si>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</si>
  <si>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</si>
  <si>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</si>
  <si>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</si>
  <si>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</si>
  <si>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</si>
  <si>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</si>
  <si>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</si>
  <si>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</si>
  <si>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</si>
  <si>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</si>
  <si>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</si>
  <si>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</si>
  <si>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</si>
  <si>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</si>
  <si>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</si>
  <si>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</si>
  <si>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</si>
  <si>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</si>
  <si>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</si>
  <si>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</si>
  <si>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</si>
  <si>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</si>
  <si>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</si>
  <si>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</si>
  <si>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</si>
  <si>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</si>
  <si>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</si>
  <si>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</si>
  <si>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</si>
  <si>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</si>
  <si>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</si>
  <si>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</si>
  <si>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</si>
  <si>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</si>
  <si>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</si>
  <si>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</si>
  <si>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</si>
  <si>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</si>
  <si>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</si>
  <si>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</si>
  <si>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</si>
  <si>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</si>
  <si>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</si>
  <si>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</si>
  <si>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</si>
  <si>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</si>
  <si>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</si>
  <si>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</si>
  <si>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</si>
  <si>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</si>
  <si>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</si>
  <si>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</si>
  <si>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</si>
  <si>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</si>
  <si>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</si>
  <si>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</si>
  <si>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</si>
  <si>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</si>
  <si>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</si>
  <si>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</si>
  <si>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</si>
  <si>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</si>
  <si>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</si>
  <si>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</si>
  <si>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</si>
  <si>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</si>
  <si>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</si>
  <si>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</si>
  <si>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</si>
  <si>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</si>
  <si>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</si>
  <si>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</si>
  <si>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</si>
  <si>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</si>
  <si>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</si>
  <si>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</si>
  <si>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</si>
  <si>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</si>
  <si>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</si>
  <si>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</si>
  <si>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</si>
  <si>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</si>
  <si>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</si>
  <si>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</si>
  <si>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</si>
  <si>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</si>
  <si>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</si>
  <si>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</si>
  <si>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</si>
  <si>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</si>
  <si>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</si>
  <si>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</si>
  <si>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</si>
  <si>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</si>
  <si>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</si>
  <si>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</si>
  <si>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</si>
  <si>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</si>
  <si>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</si>
  <si>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</si>
  <si>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</si>
  <si>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</si>
  <si>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</si>
  <si>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</si>
  <si>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</si>
  <si>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</si>
  <si>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</si>
  <si>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</si>
  <si>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</si>
  <si>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</si>
  <si>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</si>
  <si>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</si>
  <si>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</si>
  <si>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</si>
  <si>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</si>
  <si>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</si>
  <si>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</si>
  <si>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</si>
  <si>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</si>
  <si>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</si>
  <si>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</si>
  <si>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</si>
  <si>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</si>
  <si>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</si>
  <si>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</si>
  <si>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</si>
  <si>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</si>
  <si>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</si>
  <si>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</si>
  <si>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</si>
  <si>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</si>
  <si>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</si>
  <si>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</si>
  <si>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</si>
  <si>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</si>
  <si>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</si>
  <si>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</si>
  <si>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</si>
  <si>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</si>
  <si>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</si>
  <si>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</si>
  <si>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</si>
  <si>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</si>
  <si>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</si>
  <si>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</si>
  <si>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</si>
  <si>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</si>
  <si>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</si>
  <si>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</si>
  <si>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</si>
  <si>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</si>
  <si>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</si>
  <si>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</si>
  <si>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</si>
  <si>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</si>
  <si>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</si>
  <si>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</si>
  <si>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</si>
  <si>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</si>
  <si>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</si>
  <si>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</si>
  <si>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</si>
  <si>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</si>
  <si>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</si>
  <si>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</si>
  <si>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</si>
  <si>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</si>
  <si>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</si>
  <si>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</si>
  <si>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</si>
  <si>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</si>
  <si>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</si>
  <si>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</si>
  <si>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</si>
  <si>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</si>
  <si>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</si>
  <si>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</si>
  <si>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</si>
  <si>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</si>
  <si>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</si>
  <si>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</si>
  <si>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</si>
  <si>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</si>
  <si>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</si>
  <si>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</si>
  <si>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</si>
  <si>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</si>
  <si>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</si>
  <si>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</si>
  <si>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</si>
  <si>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</si>
  <si>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</si>
  <si>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</si>
  <si>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</si>
  <si>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</si>
  <si>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</si>
  <si>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</si>
  <si>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</si>
  <si>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</si>
  <si>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</si>
  <si>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</si>
  <si>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</si>
  <si>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</si>
  <si>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</si>
  <si>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</si>
  <si>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</si>
  <si>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</si>
  <si>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</si>
  <si>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</si>
  <si>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</si>
  <si>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</si>
  <si>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</si>
  <si>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</si>
  <si>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</si>
  <si>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</si>
  <si>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</si>
  <si>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</si>
  <si>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</si>
  <si>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</si>
  <si>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</si>
  <si>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</si>
  <si>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</si>
  <si>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</si>
  <si>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</si>
  <si>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</si>
  <si>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</si>
  <si>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</si>
  <si>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</si>
  <si>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</si>
  <si>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</si>
  <si>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</si>
  <si>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</si>
  <si>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</si>
  <si>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</si>
  <si>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</si>
  <si>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</si>
  <si>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</si>
  <si>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</si>
  <si>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</si>
  <si>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</si>
  <si>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</si>
  <si>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</si>
  <si>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</si>
  <si>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</si>
  <si>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</si>
  <si>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</si>
  <si>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</si>
  <si>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</si>
  <si>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</si>
  <si>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</si>
  <si>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</si>
  <si>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</si>
  <si>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</si>
  <si>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</si>
  <si>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</si>
  <si>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</si>
  <si>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</si>
  <si>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</si>
  <si>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</si>
  <si>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</si>
  <si>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</si>
  <si>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</si>
  <si>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</si>
  <si>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</si>
  <si>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</si>
  <si>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</si>
  <si>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</si>
  <si>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</si>
  <si>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</si>
  <si>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</si>
  <si>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</si>
  <si>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</si>
  <si>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</si>
  <si>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</si>
  <si>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</si>
  <si>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</si>
  <si>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</si>
  <si>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</si>
  <si>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</si>
  <si>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</si>
  <si>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</si>
  <si>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</si>
  <si>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</si>
  <si>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</si>
  <si>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</si>
  <si>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</si>
  <si>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</si>
  <si>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</si>
  <si>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</si>
  <si>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</si>
  <si>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</si>
  <si>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</si>
  <si>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</si>
  <si>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</si>
  <si>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</si>
  <si>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</si>
  <si>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</si>
  <si>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</si>
  <si>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</si>
  <si>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</si>
  <si>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</si>
  <si>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</si>
  <si>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</si>
  <si>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</si>
  <si>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</si>
  <si>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</si>
  <si>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</si>
  <si>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</si>
  <si>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</si>
  <si>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</si>
  <si>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</si>
  <si>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</si>
  <si>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</si>
  <si>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</si>
  <si>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</si>
  <si>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</si>
  <si>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</si>
  <si>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</si>
  <si>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</si>
  <si>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</si>
  <si>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</si>
  <si>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</si>
  <si>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</si>
  <si>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</si>
  <si>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</si>
  <si>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</si>
  <si>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</si>
  <si>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</si>
  <si>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</si>
  <si>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</si>
  <si>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</si>
  <si>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</si>
  <si>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</si>
  <si>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</si>
  <si>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</si>
  <si>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</si>
  <si>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</si>
  <si>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</si>
  <si>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</si>
  <si>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</si>
  <si>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</si>
  <si>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</si>
  <si>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</si>
  <si>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</si>
  <si>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</si>
  <si>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</si>
  <si>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</si>
  <si>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</si>
  <si>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</si>
  <si>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</si>
  <si>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</si>
  <si>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</si>
  <si>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</si>
  <si>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</si>
  <si>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</si>
  <si>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</si>
  <si>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</si>
  <si>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</si>
  <si>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</si>
  <si>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</si>
  <si>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</si>
  <si>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</si>
  <si>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</si>
  <si>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</si>
  <si>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</si>
  <si>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</si>
  <si>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</si>
  <si>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</si>
  <si>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</si>
  <si>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</si>
  <si>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</si>
  <si>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</si>
  <si>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</si>
  <si>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</si>
  <si>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</si>
  <si>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</si>
  <si>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</si>
  <si>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</si>
  <si>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</si>
  <si>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</si>
  <si>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</si>
  <si>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</si>
  <si>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</si>
  <si>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</si>
  <si>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</si>
  <si>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</si>
  <si>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</si>
  <si>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</si>
  <si>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</si>
  <si>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</si>
  <si>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</si>
  <si>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</si>
  <si>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</si>
  <si>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</si>
  <si>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</si>
  <si>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</si>
  <si>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</si>
  <si>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</si>
  <si>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</si>
  <si>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</si>
  <si>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</si>
  <si>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</si>
  <si>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</si>
  <si>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</si>
  <si>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</si>
  <si>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</si>
  <si>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</si>
  <si>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</si>
  <si>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</si>
  <si>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</si>
  <si>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</si>
  <si>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</si>
  <si>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</si>
  <si>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</si>
  <si>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</si>
  <si>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</si>
  <si>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</si>
  <si>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</si>
  <si>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</si>
  <si>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</si>
  <si>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</si>
  <si>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</si>
  <si>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</si>
  <si>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</si>
  <si>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</si>
  <si>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</si>
  <si>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</si>
  <si>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</si>
  <si>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</si>
  <si>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</si>
  <si>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</si>
  <si>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</si>
  <si>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</si>
  <si>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</si>
  <si>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</si>
  <si>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</si>
  <si>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</si>
  <si>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</si>
  <si>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</si>
  <si>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</si>
  <si>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</si>
  <si>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</si>
  <si>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</si>
  <si>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</si>
  <si>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</si>
  <si>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</si>
  <si>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</si>
  <si>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</si>
  <si>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</si>
  <si>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</si>
  <si>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</si>
  <si>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</si>
  <si>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</si>
  <si>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</si>
  <si>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</si>
  <si>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</si>
  <si>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</si>
  <si>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</si>
  <si>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</si>
  <si>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</si>
  <si>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</si>
  <si>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</si>
  <si>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</si>
  <si>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</si>
  <si>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</si>
  <si>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</si>
  <si>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</si>
  <si>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</si>
  <si>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</si>
  <si>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</si>
  <si>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</si>
  <si>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</si>
  <si>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</si>
  <si>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</si>
  <si>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</si>
  <si>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</si>
  <si>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</si>
  <si>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</si>
  <si>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</si>
  <si>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</si>
  <si>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</si>
  <si>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</si>
  <si>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</si>
  <si>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</si>
  <si>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</si>
  <si>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</si>
  <si>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</si>
  <si>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</si>
  <si>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</si>
  <si>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</si>
  <si>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</si>
  <si>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</si>
  <si>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</si>
  <si>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</si>
  <si>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</si>
  <si>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</si>
  <si>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</si>
  <si>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</si>
  <si>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</si>
  <si>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</si>
  <si>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</si>
  <si>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</si>
  <si>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</si>
  <si>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</si>
  <si>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</si>
  <si>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</si>
  <si>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</si>
  <si>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</si>
  <si>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</si>
  <si>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</si>
  <si>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</si>
  <si>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</si>
  <si>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</si>
  <si>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</si>
  <si>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</si>
  <si>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</si>
  <si>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</si>
  <si>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</si>
  <si>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</si>
  <si>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</si>
  <si>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</si>
  <si>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</si>
  <si>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</si>
  <si>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</si>
  <si>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</si>
  <si>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</si>
  <si>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</si>
  <si>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</si>
  <si>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</si>
  <si>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</si>
  <si>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</si>
  <si>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</si>
  <si>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</si>
  <si>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</si>
  <si>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</si>
  <si>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</si>
  <si>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</si>
  <si>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</si>
  <si>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</si>
  <si>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</si>
  <si>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</si>
  <si>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</si>
  <si>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</si>
  <si>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</si>
  <si>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</si>
  <si>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</si>
  <si>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</si>
  <si>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</si>
  <si>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</si>
  <si>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</si>
  <si>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</si>
  <si>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</si>
  <si>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</si>
  <si>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</si>
  <si>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</si>
  <si>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</si>
  <si>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</si>
  <si>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</si>
  <si>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</si>
  <si>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</si>
  <si>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</si>
  <si>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</si>
  <si>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</si>
  <si>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</si>
  <si>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</si>
  <si>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</si>
  <si>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</si>
  <si>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</si>
  <si>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</si>
  <si>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</si>
  <si>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</si>
  <si>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</si>
  <si>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</si>
  <si>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</si>
  <si>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</si>
  <si>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</si>
  <si>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</si>
  <si>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</si>
  <si>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</si>
  <si>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</si>
  <si>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</si>
  <si>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</si>
  <si>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</si>
  <si>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</si>
  <si>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</si>
  <si>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</si>
  <si>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</si>
  <si>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</si>
  <si>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</si>
  <si>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</si>
  <si>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</si>
  <si>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</si>
  <si>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</si>
  <si>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</si>
  <si>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</si>
  <si>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</si>
  <si>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</si>
  <si>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</si>
  <si>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</si>
  <si>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</si>
  <si>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</si>
  <si>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</si>
  <si>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</si>
  <si>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</si>
  <si>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</si>
  <si>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</si>
  <si>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</si>
  <si>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</si>
  <si>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</si>
  <si>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</si>
  <si>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</si>
  <si>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</si>
  <si>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</si>
  <si>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</si>
  <si>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</si>
  <si>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</si>
  <si>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</si>
  <si>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</si>
  <si>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</si>
  <si>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</si>
  <si>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</si>
  <si>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</si>
  <si>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</si>
  <si>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</si>
  <si>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</si>
  <si>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</si>
  <si>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</si>
  <si>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</si>
  <si>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</si>
  <si>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</si>
  <si>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</si>
  <si>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</si>
  <si>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</si>
  <si>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</si>
  <si>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</si>
  <si>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</si>
  <si>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</si>
  <si>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</si>
  <si>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</si>
  <si>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</si>
  <si>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</si>
  <si>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</si>
  <si>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</si>
  <si>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</si>
  <si>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</si>
  <si>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</si>
  <si>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</si>
  <si>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</si>
  <si>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</si>
  <si>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</si>
  <si>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</si>
  <si>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</si>
  <si>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</si>
  <si>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</si>
  <si>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</si>
  <si>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</si>
  <si>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</si>
  <si>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</si>
  <si>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</si>
  <si>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</si>
  <si>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</si>
  <si>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</si>
  <si>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</si>
  <si>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</si>
  <si>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</si>
  <si>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</si>
  <si>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</si>
  <si>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</si>
  <si>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</si>
  <si>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</si>
  <si>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</si>
  <si>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</si>
  <si>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</si>
  <si>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</si>
  <si>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</si>
  <si>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</si>
  <si>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</si>
  <si>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</si>
  <si>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</si>
  <si>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</si>
  <si>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</si>
  <si>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</si>
  <si>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</si>
  <si>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</si>
  <si>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</si>
  <si>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</si>
  <si>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</si>
  <si>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</si>
  <si>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</si>
  <si>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</si>
  <si>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</si>
  <si>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</si>
  <si>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</si>
  <si>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</si>
  <si>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</si>
  <si>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</si>
  <si>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</si>
  <si>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</si>
  <si>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</si>
  <si>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</si>
  <si>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</si>
  <si>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</si>
  <si>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</si>
  <si>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</si>
  <si>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</si>
  <si>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</si>
  <si>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</si>
  <si>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</si>
  <si>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</si>
  <si>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</si>
  <si>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</si>
  <si>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</si>
  <si>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</si>
  <si>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</si>
  <si>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</si>
  <si>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</si>
  <si>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</si>
  <si>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</si>
  <si>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</si>
  <si>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</si>
  <si>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</si>
  <si>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</si>
  <si>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</si>
  <si>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</si>
  <si>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</si>
  <si>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</si>
  <si>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</si>
  <si>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</si>
  <si>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</si>
  <si>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</si>
  <si>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</si>
  <si>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</si>
  <si>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</si>
  <si>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</si>
  <si>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</si>
  <si>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</si>
  <si>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</si>
  <si>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</si>
  <si>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</si>
  <si>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</si>
  <si>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</si>
  <si>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</si>
  <si>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</si>
  <si>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</si>
  <si>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</si>
  <si>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</si>
  <si>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</si>
  <si>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</si>
  <si>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</si>
  <si>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</si>
  <si>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</si>
  <si>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</si>
  <si>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</si>
  <si>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</si>
  <si>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</si>
  <si>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</si>
  <si>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</si>
  <si>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</si>
  <si>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</si>
  <si>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</si>
  <si>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</si>
  <si>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</si>
  <si>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</si>
  <si>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</si>
  <si>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</si>
  <si>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</si>
  <si>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</si>
  <si>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</si>
  <si>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</si>
  <si>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</si>
  <si>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</si>
  <si>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</si>
  <si>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</si>
  <si>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</si>
  <si>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</si>
  <si>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</si>
  <si>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</si>
  <si>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</si>
  <si>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</si>
  <si>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</si>
  <si>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</si>
  <si>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</si>
  <si>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</si>
  <si>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</si>
  <si>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</si>
  <si>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</si>
  <si>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</si>
  <si>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</si>
  <si>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</si>
  <si>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</si>
  <si>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</si>
  <si>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</si>
  <si>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</si>
  <si>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</si>
  <si>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</si>
  <si>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</si>
  <si>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</si>
  <si>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</si>
  <si>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</si>
  <si>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</si>
  <si>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</si>
  <si>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</si>
  <si>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</si>
  <si>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</si>
  <si>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</si>
  <si>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</si>
  <si>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</si>
  <si>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</si>
  <si>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</si>
  <si>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</si>
  <si>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</si>
  <si>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</si>
  <si>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</si>
  <si>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</si>
  <si>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</si>
  <si>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</si>
  <si>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</si>
  <si>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</si>
  <si>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</si>
  <si>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</si>
  <si>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</si>
  <si>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</si>
  <si>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</si>
  <si>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</si>
  <si>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</si>
  <si>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</si>
  <si>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</si>
  <si>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</si>
  <si>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</si>
  <si>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</si>
  <si>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</si>
  <si>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</si>
  <si>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</si>
  <si>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</si>
  <si>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</si>
  <si>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</si>
  <si>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</si>
  <si>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</si>
  <si>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</si>
  <si>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</si>
  <si>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</si>
  <si>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</si>
  <si>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</si>
  <si>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</si>
  <si>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</si>
  <si>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</si>
  <si>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</si>
  <si>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</si>
  <si>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</si>
  <si>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</si>
  <si>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</si>
  <si>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</si>
  <si>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</si>
  <si>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</si>
  <si>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</si>
  <si>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</si>
  <si>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</si>
  <si>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</si>
  <si>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</si>
  <si>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</si>
  <si>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</si>
  <si>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</si>
  <si>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</si>
  <si>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</si>
  <si>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</si>
  <si>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</si>
  <si>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</si>
  <si>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</si>
  <si>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</si>
  <si>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</si>
  <si>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</si>
  <si>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</si>
  <si>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</si>
  <si>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</si>
  <si>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</si>
  <si>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</si>
  <si>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</si>
  <si>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</si>
  <si>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</si>
  <si>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</si>
  <si>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</si>
  <si>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</si>
  <si>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</si>
  <si>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</si>
  <si>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</si>
  <si>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</si>
  <si>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</si>
  <si>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</si>
  <si>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</si>
  <si>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</si>
  <si>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</si>
  <si>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</si>
  <si>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</si>
  <si>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</si>
  <si>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</si>
  <si>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</si>
  <si>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</si>
  <si>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</si>
  <si>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</si>
  <si>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</si>
  <si>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</si>
  <si>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</si>
  <si>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</si>
  <si>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</si>
  <si>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</si>
  <si>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</si>
  <si>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</si>
  <si>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</si>
  <si>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</si>
  <si>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</si>
  <si>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</si>
  <si>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</si>
  <si>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</si>
  <si>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</si>
  <si>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</si>
  <si>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</si>
  <si>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</si>
  <si>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</si>
  <si>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</si>
  <si>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</si>
  <si>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</si>
  <si>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</si>
  <si>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</si>
  <si>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</si>
  <si>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</si>
  <si>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</si>
  <si>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</si>
  <si>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</si>
  <si>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</si>
  <si>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</si>
  <si>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</si>
  <si>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</si>
  <si>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</si>
  <si>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</si>
  <si>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</si>
  <si>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</si>
  <si>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</si>
  <si>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</si>
  <si>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</si>
  <si>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</si>
  <si>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</si>
  <si>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</si>
  <si>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</si>
  <si>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</si>
  <si>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</si>
  <si>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</si>
  <si>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</si>
  <si>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</si>
  <si>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</si>
  <si>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</si>
  <si>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</si>
  <si>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</si>
  <si>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</si>
  <si>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</si>
  <si>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</si>
  <si>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</si>
  <si>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</si>
  <si>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</si>
  <si>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</si>
  <si>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</si>
  <si>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</si>
  <si>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</si>
  <si>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</si>
  <si>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</si>
  <si>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</si>
  <si>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</si>
  <si>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</si>
  <si>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</si>
  <si>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</si>
  <si>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</si>
  <si>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</si>
  <si>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</si>
  <si>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</si>
  <si>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</si>
  <si>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</si>
  <si>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</si>
  <si>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</si>
  <si>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</si>
  <si>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</si>
  <si>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</si>
  <si>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</si>
  <si>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</si>
  <si>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</si>
  <si>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</si>
  <si>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</si>
  <si>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</si>
  <si>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</si>
  <si>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</si>
  <si>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</si>
  <si>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</si>
  <si>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</si>
  <si>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</si>
  <si>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</si>
  <si>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</si>
  <si>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</si>
  <si>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</si>
  <si>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</si>
  <si>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</si>
  <si>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</si>
  <si>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</si>
  <si>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</si>
  <si>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</si>
  <si>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</si>
  <si>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</si>
  <si>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</si>
  <si>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</si>
  <si>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</si>
  <si>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</si>
  <si>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</si>
  <si>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</si>
  <si>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</si>
  <si>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</si>
  <si>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</si>
  <si>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</si>
  <si>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</si>
  <si>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</si>
  <si>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</si>
  <si>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</si>
  <si>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</si>
  <si>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</si>
  <si>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</si>
  <si>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</si>
  <si>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</si>
  <si>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</si>
  <si>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</si>
  <si>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</si>
  <si>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</si>
  <si>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</si>
  <si>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</si>
  <si>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</si>
  <si>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</si>
  <si>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</si>
  <si>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</si>
  <si>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</si>
  <si>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</si>
  <si>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</si>
  <si>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</si>
  <si>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</si>
  <si>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</si>
  <si>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</si>
  <si>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</si>
  <si>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</si>
  <si>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</si>
  <si>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</si>
  <si>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</si>
  <si>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</si>
  <si>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</si>
  <si>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</si>
  <si>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</si>
  <si>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</si>
  <si>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</si>
  <si>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</si>
  <si>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</si>
  <si>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</si>
  <si>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</si>
  <si>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</si>
  <si>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</si>
  <si>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</si>
  <si>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</si>
  <si>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</si>
  <si>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</si>
  <si>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</si>
  <si>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</si>
  <si>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</si>
  <si>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</si>
  <si>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</si>
  <si>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</si>
  <si>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</si>
  <si>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</si>
  <si>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</si>
  <si>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</si>
  <si>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</si>
  <si>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</si>
  <si>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</si>
  <si>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</si>
  <si>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</si>
  <si>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</si>
  <si>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</si>
  <si>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</si>
  <si>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</si>
  <si>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</si>
  <si>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</si>
  <si>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</si>
  <si>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</si>
  <si>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</si>
  <si>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</si>
  <si>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</si>
  <si>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</si>
  <si>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</si>
  <si>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</si>
  <si>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</si>
  <si>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</si>
  <si>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</si>
  <si>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</si>
  <si>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</si>
  <si>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</si>
  <si>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</si>
  <si>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</si>
  <si>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</si>
  <si>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</si>
  <si>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</si>
  <si>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</si>
  <si>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</si>
  <si>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</si>
  <si>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</si>
  <si>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</si>
  <si>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</si>
  <si>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</si>
  <si>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</si>
  <si>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</si>
  <si>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</si>
  <si>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</si>
  <si>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</si>
  <si>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</si>
  <si>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</si>
  <si>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</si>
  <si>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</si>
  <si>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</si>
  <si>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</si>
  <si>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</si>
  <si>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</si>
  <si>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</si>
  <si>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</si>
  <si>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</si>
  <si>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</si>
  <si>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</si>
  <si>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</si>
  <si>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</si>
  <si>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</si>
  <si>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</si>
  <si>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</si>
  <si>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</si>
  <si>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</si>
  <si>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</si>
  <si>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</si>
  <si>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</si>
  <si>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</si>
  <si>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</si>
  <si>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</si>
  <si>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</si>
  <si>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</si>
  <si>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</si>
  <si>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</si>
  <si>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</si>
  <si>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</si>
  <si>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</si>
  <si>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</si>
  <si>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</si>
  <si>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</si>
  <si>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</si>
  <si>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</si>
  <si>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</si>
  <si>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</si>
  <si>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</si>
  <si>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</si>
  <si>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</si>
  <si>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</si>
  <si>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</si>
  <si>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</si>
  <si>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</si>
  <si>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</si>
  <si>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</si>
  <si>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</si>
  <si>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</si>
  <si>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</si>
  <si>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</si>
  <si>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</si>
  <si>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</si>
  <si>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</si>
  <si>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</si>
  <si>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</si>
  <si>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</si>
  <si>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</si>
  <si>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</si>
  <si>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</si>
  <si>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</si>
  <si>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</si>
  <si>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</si>
  <si>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</si>
  <si>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</si>
  <si>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</si>
  <si>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</si>
  <si>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</si>
  <si>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</si>
  <si>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</si>
  <si>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</si>
  <si>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</si>
  <si>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</si>
  <si>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</si>
  <si>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</si>
  <si>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</si>
  <si>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</si>
  <si>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</si>
  <si>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</si>
  <si>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</si>
  <si>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</si>
  <si>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</si>
  <si>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</si>
  <si>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</si>
  <si>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</si>
  <si>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</si>
  <si>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</si>
  <si>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</si>
  <si>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</si>
  <si>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</si>
  <si>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</si>
  <si>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</si>
  <si>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</si>
  <si>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</si>
  <si>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</si>
  <si>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</si>
  <si>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</si>
  <si>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</si>
  <si>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</si>
  <si>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</si>
  <si>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</si>
  <si>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</si>
  <si>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</si>
  <si>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</si>
  <si>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</si>
  <si>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</si>
  <si>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</si>
  <si>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</si>
  <si>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</si>
  <si>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</si>
  <si>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</si>
  <si>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</si>
  <si>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</si>
  <si>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</si>
  <si>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</si>
  <si>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</si>
  <si>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</si>
  <si>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</si>
  <si>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</si>
  <si>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</si>
  <si>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</si>
  <si>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</si>
  <si>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</si>
  <si>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</si>
  <si>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</si>
  <si>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</si>
  <si>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</si>
  <si>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</si>
  <si>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</si>
  <si>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</si>
  <si>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</si>
  <si>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</si>
  <si>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</si>
  <si>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</si>
  <si>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</si>
  <si>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</si>
  <si>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</si>
  <si>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</si>
  <si>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</si>
  <si>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</si>
  <si>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</si>
  <si>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</si>
  <si>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</si>
  <si>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</si>
  <si>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</si>
  <si>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</si>
  <si>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</si>
  <si>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</si>
  <si>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</si>
  <si>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</si>
  <si>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</si>
  <si>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</si>
  <si>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</si>
  <si>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</si>
  <si>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</si>
  <si>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</si>
  <si>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</si>
  <si>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</si>
  <si>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</si>
  <si>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</si>
  <si>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</si>
  <si>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</si>
  <si>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</si>
  <si>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</si>
  <si>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</si>
  <si>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</si>
  <si>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</si>
  <si>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</si>
  <si>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</si>
  <si>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</si>
  <si>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</si>
  <si>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</si>
  <si>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</si>
  <si>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</si>
  <si>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</si>
  <si>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</si>
  <si>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</si>
  <si>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</si>
  <si>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</si>
  <si>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</si>
  <si>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</si>
  <si>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</si>
  <si>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</si>
  <si>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</si>
  <si>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</si>
  <si>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</si>
  <si>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</si>
  <si>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</si>
  <si>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</si>
  <si>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</si>
  <si>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</si>
  <si>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</si>
  <si>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</si>
  <si>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</si>
  <si>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</si>
  <si>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</si>
  <si>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</si>
  <si>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</si>
  <si>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</si>
  <si>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</si>
  <si>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</si>
  <si>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</si>
  <si>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</si>
  <si>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</si>
  <si>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</si>
  <si>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</si>
  <si>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</si>
  <si>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</si>
  <si>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</si>
  <si>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</si>
  <si>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</si>
  <si>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</si>
  <si>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</si>
  <si>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</si>
  <si>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</si>
  <si>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</si>
  <si>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</si>
  <si>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</si>
  <si>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</si>
  <si>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</si>
  <si>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</si>
  <si>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</si>
  <si>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</si>
  <si>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</si>
  <si>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</si>
  <si>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</si>
  <si>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</si>
  <si>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</si>
  <si>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</si>
  <si>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</si>
  <si>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</si>
  <si>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</si>
  <si>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</si>
  <si>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</si>
  <si>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</si>
  <si>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</si>
  <si>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</si>
  <si>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</si>
  <si>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</si>
  <si>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</si>
  <si>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</si>
  <si>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</si>
  <si>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</si>
  <si>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</si>
  <si>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</si>
  <si>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</si>
  <si>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</si>
  <si>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</si>
  <si>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</si>
  <si>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</si>
  <si>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</si>
  <si>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</si>
  <si>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</si>
  <si>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</si>
  <si>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</si>
  <si>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</si>
  <si>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</si>
  <si>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</si>
  <si>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</si>
  <si>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</si>
  <si>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</si>
  <si>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</si>
  <si>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</si>
  <si>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</si>
  <si>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</si>
  <si>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</si>
  <si>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</si>
  <si>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</si>
  <si>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</si>
  <si>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</si>
  <si>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</si>
  <si>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</si>
  <si>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</si>
  <si>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</si>
  <si>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</si>
  <si>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</si>
  <si>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</si>
  <si>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</si>
  <si>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</si>
  <si>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</si>
  <si>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</si>
  <si>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</si>
  <si>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</si>
  <si>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</si>
  <si>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</si>
  <si>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</si>
  <si>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</si>
  <si>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</si>
  <si>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</si>
  <si>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</si>
  <si>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</si>
  <si>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</si>
  <si>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</si>
  <si>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</si>
  <si>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</si>
  <si>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</si>
  <si>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</si>
  <si>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</si>
  <si>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</si>
  <si>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</si>
  <si>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</si>
  <si>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</si>
  <si>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</si>
  <si>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</si>
  <si>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</si>
  <si>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</si>
  <si>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</si>
  <si>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</si>
  <si>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</si>
  <si>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</si>
  <si>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</si>
  <si>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</si>
  <si>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</si>
  <si>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</si>
  <si>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</si>
  <si>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</si>
  <si>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</si>
  <si>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</si>
  <si>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</si>
  <si>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</si>
  <si>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</si>
  <si>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</si>
  <si>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</si>
  <si>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</si>
  <si>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</si>
  <si>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</si>
  <si>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</si>
  <si>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</si>
  <si>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</si>
  <si>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</si>
  <si>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</si>
  <si>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</si>
  <si>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</si>
  <si>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</si>
  <si>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</si>
  <si>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</si>
  <si>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</si>
  <si>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</si>
  <si>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</si>
  <si>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</si>
  <si>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</si>
  <si>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</si>
  <si>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</si>
  <si>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</si>
  <si>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</si>
  <si>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</si>
  <si>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</si>
  <si>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</si>
  <si>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</si>
  <si>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</si>
  <si>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</si>
  <si>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</si>
  <si>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</si>
  <si>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</si>
  <si>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</si>
  <si>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</si>
  <si>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</si>
  <si>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</si>
  <si>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</si>
  <si>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</si>
  <si>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</si>
  <si>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</si>
  <si>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</si>
  <si>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</si>
  <si>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</si>
  <si>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</si>
  <si>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</si>
  <si>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</si>
  <si>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</si>
  <si>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</si>
  <si>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</si>
  <si>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</si>
  <si>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</si>
  <si>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</si>
  <si>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</si>
  <si>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</si>
  <si>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</si>
  <si>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</si>
  <si>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</si>
  <si>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</si>
  <si>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</si>
  <si>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</si>
  <si>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</si>
  <si>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</si>
  <si>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</si>
  <si>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</si>
  <si>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</si>
  <si>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</si>
  <si>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</si>
  <si>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</si>
  <si>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</si>
  <si>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</si>
  <si>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</si>
  <si>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</si>
  <si>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</si>
  <si>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</si>
  <si>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</si>
  <si>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</si>
  <si>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</si>
  <si>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</si>
  <si>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</si>
  <si>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</si>
  <si>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</si>
  <si>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</si>
  <si>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</si>
  <si>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</si>
  <si>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</si>
  <si>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</si>
  <si>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</si>
  <si>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</si>
  <si>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</si>
  <si>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</si>
  <si>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</si>
  <si>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</si>
  <si>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</si>
  <si>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</si>
  <si>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</si>
  <si>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</si>
  <si>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</si>
  <si>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</si>
  <si>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</si>
  <si>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</si>
  <si>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</si>
  <si>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</si>
  <si>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</si>
  <si>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</si>
  <si>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</si>
  <si>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</si>
  <si>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</si>
  <si>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</si>
  <si>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</si>
  <si>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</si>
  <si>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</si>
  <si>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</si>
  <si>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</si>
  <si>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</si>
  <si>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</si>
  <si>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</si>
  <si>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</si>
  <si>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</si>
  <si>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</si>
  <si>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</si>
  <si>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</si>
  <si>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</si>
  <si>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</si>
  <si>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</si>
  <si>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</si>
  <si>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</si>
  <si>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</si>
  <si>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</si>
  <si>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</si>
  <si>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</si>
  <si>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</si>
  <si>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</si>
  <si>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</si>
  <si>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</si>
  <si>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</si>
  <si>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</si>
  <si>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</si>
  <si>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</si>
  <si>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</si>
  <si>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</si>
  <si>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</si>
  <si>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</si>
  <si>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</si>
  <si>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</si>
  <si>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</si>
  <si>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</si>
  <si>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</si>
  <si>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</si>
  <si>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</si>
  <si>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</si>
  <si>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</si>
  <si>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</si>
  <si>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</si>
  <si>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</si>
  <si>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</si>
  <si>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</si>
  <si>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</si>
  <si>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</si>
  <si>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</si>
  <si>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</si>
  <si>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</si>
  <si>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</si>
  <si>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</si>
  <si>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</si>
  <si>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</si>
  <si>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</si>
  <si>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</si>
  <si>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</si>
  <si>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</si>
  <si>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</si>
  <si>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</si>
  <si>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</si>
  <si>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</si>
  <si>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</si>
  <si>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</si>
  <si>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</si>
  <si>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</si>
  <si>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</si>
  <si>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</si>
  <si>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</si>
  <si>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</si>
  <si>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</si>
  <si>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</si>
  <si>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</si>
  <si>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</si>
  <si>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</si>
  <si>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</si>
  <si>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</si>
  <si>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</si>
  <si>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</si>
  <si>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</si>
  <si>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</si>
  <si>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</si>
  <si>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</si>
  <si>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</si>
  <si>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</si>
  <si>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</si>
  <si>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</si>
  <si>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</si>
  <si>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</si>
  <si>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</si>
  <si>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</si>
  <si>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</si>
  <si>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</si>
  <si>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</si>
  <si>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</si>
  <si>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</si>
  <si>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</si>
  <si>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</si>
  <si>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</si>
  <si>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</si>
  <si>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</si>
  <si>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</si>
  <si>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</si>
  <si>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</si>
  <si>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</si>
  <si>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</si>
  <si>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</si>
  <si>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</si>
  <si>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</si>
  <si>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</si>
  <si>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</si>
  <si>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</si>
  <si>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</si>
  <si>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</si>
  <si>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</si>
  <si>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</si>
  <si>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</si>
  <si>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</si>
  <si>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</si>
  <si>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</si>
  <si>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</si>
  <si>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</si>
  <si>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</si>
  <si>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</si>
  <si>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</si>
  <si>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</si>
  <si>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</si>
  <si>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</si>
  <si>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</si>
  <si>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</si>
  <si>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</si>
  <si>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</si>
  <si>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</si>
  <si>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</si>
  <si>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</si>
  <si>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</si>
  <si>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</si>
  <si>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</si>
  <si>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</si>
  <si>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</si>
  <si>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</si>
  <si>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</si>
  <si>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</si>
  <si>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</si>
  <si>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</si>
  <si>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</si>
  <si>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</si>
  <si>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</si>
  <si>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</si>
  <si>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</si>
  <si>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</si>
  <si>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</si>
  <si>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</si>
  <si>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</si>
  <si>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</si>
  <si>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</si>
  <si>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</si>
  <si>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</si>
  <si>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</si>
  <si>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</si>
  <si>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</si>
  <si>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</si>
  <si>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</si>
  <si>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</si>
  <si>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</si>
  <si>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</si>
  <si>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</si>
  <si>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</si>
  <si>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</si>
  <si>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</si>
  <si>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</si>
  <si>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</si>
  <si>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</si>
  <si>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</si>
  <si>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</si>
  <si>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</si>
  <si>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</si>
  <si>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</si>
  <si>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</si>
  <si>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</si>
  <si>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</si>
  <si>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</si>
  <si>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</si>
  <si>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</si>
  <si>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</si>
  <si>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</si>
  <si>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</si>
  <si>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</si>
  <si>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</si>
  <si>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</si>
  <si>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</si>
  <si>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</si>
  <si>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</si>
  <si>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</si>
  <si>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</si>
  <si>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</si>
  <si>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</si>
  <si>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</si>
  <si>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</si>
  <si>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</si>
  <si>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</si>
  <si>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</si>
  <si>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</si>
  <si>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</si>
  <si>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</si>
  <si>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</si>
  <si>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</si>
  <si>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</si>
  <si>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</si>
  <si>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</si>
  <si>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</si>
  <si>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</si>
  <si>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</si>
  <si>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</si>
  <si>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</si>
  <si>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</si>
  <si>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</si>
  <si>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</si>
  <si>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</si>
  <si>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</si>
  <si>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</si>
  <si>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</si>
  <si>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</si>
  <si>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</si>
  <si>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</si>
  <si>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</si>
  <si>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</si>
  <si>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</si>
  <si>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</si>
  <si>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</si>
  <si>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</si>
  <si>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</si>
  <si>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</si>
  <si>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</si>
  <si>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</si>
  <si>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</si>
  <si>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</si>
  <si>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</si>
  <si>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</si>
  <si>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</si>
  <si>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</si>
  <si>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</si>
  <si>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</si>
  <si>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</si>
  <si>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</si>
  <si>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</si>
  <si>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</si>
  <si>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</si>
  <si>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</si>
  <si>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</si>
  <si>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</si>
  <si>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</si>
  <si>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</si>
  <si>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</si>
  <si>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</si>
  <si>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</si>
  <si>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</si>
  <si>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</si>
  <si>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</si>
  <si>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</si>
  <si>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</si>
  <si>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</si>
  <si>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</si>
  <si>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</si>
  <si>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</si>
  <si>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</si>
  <si>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</si>
  <si>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</si>
  <si>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</si>
  <si>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</si>
  <si>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</si>
  <si>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</si>
  <si>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</si>
  <si>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</si>
  <si>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</si>
  <si>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</si>
  <si>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</si>
  <si>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</si>
  <si>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</si>
  <si>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</si>
  <si>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</si>
  <si>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</si>
  <si>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</si>
  <si>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</si>
  <si>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</si>
  <si>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</si>
  <si>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</si>
  <si>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</si>
  <si>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</si>
  <si>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</si>
  <si>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</si>
  <si>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</si>
  <si>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</si>
  <si>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</si>
  <si>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</si>
  <si>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</si>
  <si>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</si>
  <si>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</si>
  <si>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</si>
  <si>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</si>
  <si>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</si>
  <si>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</si>
  <si>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</si>
  <si>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</si>
  <si>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</si>
  <si>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</si>
  <si>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</si>
  <si>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</si>
  <si>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</si>
  <si>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</si>
  <si>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</si>
  <si>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</si>
  <si>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</si>
  <si>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</si>
  <si>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</si>
  <si>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</si>
  <si>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</si>
  <si>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</si>
  <si>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</si>
  <si>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</si>
  <si>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</si>
  <si>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</si>
  <si>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</si>
  <si>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</si>
  <si>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</si>
  <si>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</si>
  <si>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</si>
  <si>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</si>
  <si>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</si>
  <si>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</si>
  <si>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</si>
  <si>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</si>
  <si>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</si>
  <si>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</si>
  <si>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</si>
  <si>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</si>
  <si>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</si>
  <si>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</si>
  <si>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</si>
  <si>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</si>
  <si>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</si>
  <si>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</si>
  <si>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</si>
  <si>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</si>
  <si>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</si>
  <si>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</si>
  <si>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</si>
  <si>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</si>
  <si>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</si>
  <si>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</si>
  <si>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</si>
  <si>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</si>
  <si>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</si>
  <si>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</si>
  <si>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</si>
  <si>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</si>
  <si>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</si>
  <si>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</si>
  <si>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</si>
  <si>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</si>
  <si>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</si>
  <si>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</si>
  <si>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</si>
  <si>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</si>
  <si>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</si>
  <si>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</si>
  <si>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</si>
  <si>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</si>
  <si>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</si>
  <si>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</si>
  <si>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</si>
  <si>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</si>
  <si>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</si>
  <si>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</si>
  <si>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</si>
  <si>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</si>
  <si>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</si>
  <si>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</si>
  <si>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</si>
  <si>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</si>
  <si>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</si>
  <si>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</si>
  <si>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</si>
  <si>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</si>
  <si>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</si>
  <si>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</si>
  <si>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</si>
  <si>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</si>
  <si>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</si>
  <si>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</si>
  <si>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</si>
  <si>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</si>
  <si>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</si>
  <si>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</si>
  <si>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</si>
  <si>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</si>
  <si>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</si>
  <si>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</si>
  <si>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</si>
  <si>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</si>
  <si>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</si>
  <si>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</si>
  <si>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</si>
  <si>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</si>
  <si>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</si>
  <si>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</si>
  <si>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</si>
  <si>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</si>
  <si>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</si>
  <si>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</si>
  <si>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</si>
  <si>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</si>
  <si>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</si>
  <si>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</si>
  <si>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</si>
  <si>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</si>
  <si>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</si>
  <si>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</si>
  <si>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</si>
  <si>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</si>
  <si>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</si>
  <si>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</si>
  <si>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</si>
  <si>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</si>
  <si>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</si>
  <si>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</si>
  <si>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</si>
  <si>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</si>
  <si>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</si>
  <si>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</si>
  <si>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</si>
  <si>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</si>
  <si>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</si>
  <si>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</si>
  <si>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</si>
  <si>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</si>
  <si>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</si>
  <si>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</si>
  <si>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</si>
  <si>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</si>
  <si>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</si>
  <si>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</si>
  <si>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</si>
  <si>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</si>
  <si>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</si>
  <si>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</si>
  <si>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</si>
  <si>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</si>
  <si>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</si>
  <si>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</si>
  <si>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</si>
  <si>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</si>
  <si>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</si>
  <si>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</si>
  <si>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</si>
  <si>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</si>
  <si>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</si>
  <si>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</si>
  <si>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</si>
  <si>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</si>
  <si>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</si>
  <si>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</si>
  <si>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</si>
  <si>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</si>
  <si>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</si>
  <si>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</si>
  <si>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</si>
  <si>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</si>
  <si>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</si>
  <si>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</si>
  <si>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</si>
  <si>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</si>
  <si>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</si>
  <si>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</si>
  <si>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</si>
  <si>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</si>
  <si>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</si>
  <si>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</si>
  <si>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</si>
  <si>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</si>
  <si>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</si>
  <si>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</si>
  <si>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</si>
  <si>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</si>
  <si>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</si>
  <si>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</si>
  <si>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</si>
  <si>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</si>
  <si>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</si>
  <si>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</si>
  <si>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</si>
  <si>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</si>
  <si>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</si>
  <si>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</si>
  <si>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</si>
  <si>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</si>
  <si>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</si>
  <si>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</si>
  <si>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</si>
  <si>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</si>
  <si>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</si>
  <si>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</si>
  <si>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</si>
  <si>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</si>
  <si>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</si>
  <si>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</si>
  <si>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</si>
  <si>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</si>
  <si>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</si>
  <si>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</si>
  <si>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</si>
  <si>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</si>
  <si>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</si>
  <si>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</si>
  <si>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</si>
  <si>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</si>
  <si>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</si>
  <si>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</si>
  <si>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</si>
  <si>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</si>
  <si>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</si>
  <si>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</si>
  <si>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</si>
  <si>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</si>
  <si>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</si>
  <si>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</si>
  <si>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</si>
  <si>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</si>
  <si>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</si>
  <si>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</si>
  <si>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</si>
  <si>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</si>
  <si>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</si>
  <si>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</si>
  <si>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</si>
  <si>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</si>
  <si>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</si>
  <si>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</si>
  <si>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</si>
  <si>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</si>
  <si>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</si>
  <si>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</si>
  <si>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</si>
  <si>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</si>
  <si>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</si>
  <si>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</si>
  <si>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</si>
  <si>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</si>
  <si>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</si>
  <si>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</si>
  <si>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</si>
  <si>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</si>
  <si>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</si>
  <si>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</si>
  <si>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</si>
  <si>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</si>
  <si>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</si>
  <si>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</si>
  <si>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</si>
  <si>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</si>
  <si>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</si>
  <si>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</si>
  <si>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</si>
  <si>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</si>
  <si>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</si>
  <si>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</si>
  <si>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</si>
  <si>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</si>
  <si>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</si>
  <si>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</si>
  <si>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</si>
  <si>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</si>
  <si>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</si>
  <si>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</si>
  <si>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</si>
  <si>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</si>
  <si>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</si>
  <si>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</si>
  <si>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</si>
  <si>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</si>
  <si>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</si>
  <si>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</si>
  <si>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</si>
  <si>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</si>
  <si>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</si>
  <si>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</si>
  <si>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</si>
  <si>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</si>
  <si>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</si>
  <si>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</si>
  <si>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</si>
  <si>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</si>
  <si>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</si>
  <si>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</si>
  <si>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</si>
  <si>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</si>
  <si>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</si>
  <si>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</si>
  <si>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</si>
  <si>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</si>
  <si>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</si>
  <si>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</si>
  <si>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</si>
  <si>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</si>
  <si>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</si>
  <si>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</si>
  <si>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</si>
  <si>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</si>
  <si>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</si>
  <si>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</si>
  <si>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</si>
  <si>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</si>
  <si>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</si>
  <si>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</si>
  <si>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</si>
  <si>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</si>
  <si>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</si>
  <si>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</si>
  <si>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</si>
  <si>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</si>
  <si>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</si>
  <si>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</si>
  <si>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</si>
  <si>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</si>
  <si>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</si>
  <si>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</si>
  <si>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</si>
  <si>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</si>
  <si>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</si>
  <si>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</si>
  <si>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</si>
  <si>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</si>
  <si>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</si>
  <si>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</si>
  <si>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</si>
  <si>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</si>
  <si>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</si>
  <si>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</si>
  <si>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</si>
  <si>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</si>
  <si>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</si>
  <si>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</si>
  <si>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</si>
  <si>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</si>
  <si>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</si>
  <si>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</si>
  <si>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</si>
  <si>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</si>
  <si>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</si>
  <si>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</si>
  <si>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</si>
  <si>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</si>
  <si>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</si>
  <si>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</si>
  <si>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</si>
  <si>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</si>
  <si>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</si>
  <si>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</si>
  <si>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</si>
  <si>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</si>
  <si>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</si>
  <si>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</si>
  <si>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</si>
  <si>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</si>
  <si>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</si>
  <si>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</si>
  <si>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</si>
  <si>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</si>
  <si>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</si>
  <si>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</si>
  <si>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</si>
  <si>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</si>
  <si>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</si>
  <si>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</si>
  <si>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</si>
  <si>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</si>
  <si>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</si>
  <si>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</si>
  <si>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</si>
  <si>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</si>
  <si>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</si>
  <si>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</si>
  <si>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</si>
  <si>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</si>
  <si>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</si>
  <si>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</si>
  <si>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</si>
  <si>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</si>
  <si>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</si>
  <si>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</si>
  <si>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</si>
  <si>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</si>
  <si>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</si>
  <si>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</si>
  <si>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</si>
  <si>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</si>
  <si>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</si>
  <si>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</si>
  <si>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</si>
  <si>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</si>
  <si>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</si>
  <si>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</si>
  <si>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</si>
  <si>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</si>
  <si>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</si>
  <si>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</si>
  <si>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</si>
  <si>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</si>
  <si>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</si>
  <si>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</si>
  <si>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</si>
  <si>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</si>
  <si>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</si>
  <si>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</si>
  <si>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</si>
  <si>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</si>
  <si>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</si>
  <si>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</si>
  <si>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</si>
  <si>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</si>
  <si>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</si>
  <si>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</si>
  <si>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</si>
  <si>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</si>
  <si>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</si>
  <si>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</si>
  <si>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</si>
  <si>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</si>
  <si>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</si>
  <si>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</si>
  <si>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</si>
  <si>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</si>
  <si>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</si>
  <si>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</si>
  <si>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</si>
  <si>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</si>
  <si>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</si>
  <si>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</si>
  <si>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</si>
  <si>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</si>
  <si>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</si>
  <si>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</si>
  <si>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</si>
  <si>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</si>
  <si>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</si>
  <si>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</si>
  <si>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</si>
  <si>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</si>
  <si>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</si>
  <si>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</si>
  <si>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</si>
  <si>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</si>
  <si>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</si>
  <si>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</si>
  <si>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</si>
  <si>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</si>
  <si>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</si>
  <si>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</si>
  <si>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</si>
  <si>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</si>
  <si>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</si>
  <si>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</si>
  <si>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</si>
  <si>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</si>
  <si>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</si>
  <si>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</si>
  <si>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</si>
  <si>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</si>
  <si>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</si>
  <si>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</si>
  <si>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</si>
  <si>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</si>
  <si>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</si>
  <si>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</si>
  <si>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</si>
  <si>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</si>
  <si>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</si>
  <si>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</si>
  <si>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</si>
  <si>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</si>
  <si>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</si>
  <si>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</si>
  <si>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</si>
  <si>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</si>
  <si>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</si>
  <si>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</si>
  <si>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</si>
  <si>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</si>
  <si>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</si>
  <si>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</si>
  <si>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</si>
  <si>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</si>
  <si>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</si>
  <si>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</si>
  <si>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</si>
  <si>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</si>
  <si>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</si>
  <si>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</si>
  <si>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</si>
  <si>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</si>
  <si>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</si>
  <si>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</si>
  <si>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</si>
  <si>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</si>
  <si>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</si>
  <si>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</si>
  <si>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</si>
  <si>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</si>
  <si>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</si>
  <si>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</si>
  <si>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</si>
  <si>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</si>
  <si>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</si>
  <si>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</si>
  <si>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</si>
  <si>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</si>
  <si>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</si>
  <si>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</si>
  <si>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</si>
  <si>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</si>
  <si>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</si>
  <si>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</si>
  <si>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</si>
  <si>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</si>
  <si>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</si>
  <si>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</si>
  <si>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</si>
  <si>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</si>
  <si>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</si>
  <si>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</si>
  <si>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</si>
  <si>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</si>
  <si>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</si>
  <si>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</si>
  <si>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</si>
  <si>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</si>
  <si>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</si>
  <si>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</si>
  <si>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</si>
  <si>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</si>
  <si>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</si>
  <si>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</si>
  <si>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</si>
  <si>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</si>
  <si>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</si>
  <si>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</si>
  <si>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</si>
  <si>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</si>
  <si>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</si>
  <si>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</si>
  <si>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</si>
  <si>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</si>
  <si>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</si>
  <si>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</si>
  <si>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</si>
  <si>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</si>
  <si>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</si>
  <si>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</si>
  <si>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</si>
  <si>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</si>
  <si>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</si>
  <si>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</si>
  <si>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</si>
  <si>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</si>
  <si>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</si>
  <si>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</si>
  <si>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</si>
  <si>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</si>
  <si>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</si>
  <si>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</si>
  <si>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</si>
  <si>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</si>
  <si>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</si>
  <si>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</si>
  <si>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</si>
  <si>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</si>
  <si>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</si>
  <si>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</si>
  <si>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</si>
  <si>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</si>
  <si>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</si>
  <si>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</si>
  <si>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</si>
  <si>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</si>
  <si>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</si>
  <si>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</si>
  <si>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</si>
  <si>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</si>
  <si>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</si>
  <si>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</si>
  <si>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</si>
  <si>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</si>
  <si>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</si>
  <si>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</si>
  <si>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</si>
  <si>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</si>
  <si>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</si>
  <si>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</si>
  <si>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</si>
  <si>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</si>
  <si>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</si>
  <si>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</si>
  <si>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</si>
  <si>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</si>
  <si>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</si>
  <si>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</si>
  <si>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</si>
  <si>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</si>
  <si>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</si>
  <si>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</si>
  <si>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</si>
  <si>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</si>
  <si>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</si>
  <si>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</si>
  <si>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</si>
  <si>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</si>
  <si>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</si>
  <si>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</si>
  <si>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</si>
  <si>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</si>
  <si>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</si>
  <si>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</si>
  <si>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</si>
  <si>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</si>
  <si>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</si>
  <si>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</si>
  <si>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</si>
  <si>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</si>
  <si>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</si>
  <si>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</si>
  <si>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</si>
  <si>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</si>
  <si>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</si>
  <si>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</si>
  <si>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</si>
  <si>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</si>
  <si>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</si>
  <si>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</si>
  <si>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</si>
  <si>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</si>
  <si>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</si>
  <si>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</si>
  <si>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</si>
  <si>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</si>
  <si>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</si>
  <si>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</si>
  <si>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</si>
  <si>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</si>
  <si>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</si>
  <si>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</si>
  <si>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</si>
  <si>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</si>
  <si>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</si>
  <si>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</si>
  <si>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</si>
  <si>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</si>
  <si>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</si>
  <si>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</si>
  <si>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</si>
  <si>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</si>
  <si>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</si>
  <si>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</si>
  <si>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</si>
  <si>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</si>
  <si>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</si>
  <si>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</si>
  <si>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</si>
  <si>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</si>
  <si>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</si>
  <si>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</si>
  <si>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</si>
  <si>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</si>
  <si>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</si>
  <si>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</si>
  <si>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</si>
  <si>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</si>
  <si>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</si>
  <si>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</si>
  <si>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</si>
  <si>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</si>
  <si>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</si>
  <si>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</si>
  <si>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</si>
  <si>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</si>
  <si>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</si>
  <si>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</si>
  <si>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</si>
  <si>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</si>
  <si>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</si>
  <si>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</si>
  <si>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</si>
  <si>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</si>
  <si>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</si>
  <si>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</si>
  <si>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</si>
  <si>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</si>
  <si>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</si>
  <si>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</si>
  <si>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</si>
  <si>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</si>
  <si>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</si>
  <si>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</si>
  <si>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</si>
  <si>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</si>
  <si>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</si>
  <si>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</si>
  <si>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</si>
  <si>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</si>
  <si>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</si>
  <si>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</si>
  <si>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</si>
  <si>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</si>
  <si>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</si>
  <si>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</si>
  <si>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</si>
  <si>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</si>
  <si>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</si>
  <si>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</si>
  <si>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</si>
  <si>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</si>
  <si>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</si>
  <si>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</si>
  <si>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</si>
  <si>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</si>
  <si>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</si>
  <si>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</si>
  <si>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</si>
  <si>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</si>
  <si>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</si>
  <si>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</si>
  <si>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</si>
  <si>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</si>
  <si>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</si>
  <si>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</si>
  <si>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</si>
  <si>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</si>
  <si>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</si>
  <si>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</si>
  <si>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</si>
  <si>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</si>
  <si>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</si>
  <si>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</si>
  <si>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</si>
  <si>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</si>
  <si>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</si>
  <si>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</si>
  <si>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</si>
  <si>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</si>
  <si>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</si>
  <si>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</si>
  <si>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</si>
  <si>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</si>
  <si>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</si>
  <si>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</si>
  <si>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</si>
  <si>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</si>
  <si>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</si>
  <si>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</si>
  <si>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</si>
  <si>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</si>
  <si>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</si>
  <si>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</si>
  <si>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</si>
  <si>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</si>
  <si>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</si>
  <si>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</si>
  <si>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</si>
  <si>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</si>
  <si>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</si>
  <si>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</si>
  <si>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</si>
  <si>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</si>
  <si>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</si>
  <si>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</si>
  <si>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</si>
  <si>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</si>
  <si>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</si>
  <si>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</si>
  <si>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</si>
  <si>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</si>
  <si>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</si>
  <si>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</si>
  <si>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</si>
  <si>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</si>
  <si>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</si>
  <si>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</si>
  <si>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</si>
  <si>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</si>
  <si>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</si>
  <si>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</si>
  <si>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</si>
  <si>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</si>
  <si>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</si>
  <si>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</si>
  <si>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</si>
  <si>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</si>
  <si>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</si>
  <si>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</si>
  <si>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</si>
  <si>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</si>
  <si>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</si>
  <si>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</si>
  <si>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</si>
  <si>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</si>
  <si>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</si>
  <si>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</si>
  <si>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</si>
  <si>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</si>
  <si>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</si>
  <si>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</si>
  <si>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</si>
  <si>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</si>
  <si>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</si>
  <si>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</si>
  <si>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</si>
  <si>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</si>
  <si>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</si>
  <si>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</si>
  <si>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</si>
  <si>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</si>
  <si>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</si>
  <si>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</si>
  <si>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</si>
  <si>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</si>
  <si>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</si>
  <si>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</si>
  <si>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</si>
  <si>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</si>
  <si>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</si>
  <si>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</si>
  <si>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</si>
  <si>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</si>
  <si>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</si>
  <si>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</si>
  <si>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</si>
  <si>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</si>
  <si>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</si>
  <si>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</si>
  <si>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</si>
  <si>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</si>
  <si>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</si>
  <si>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</si>
  <si>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</si>
  <si>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</si>
  <si>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</si>
  <si>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</si>
  <si>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</si>
  <si>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</si>
  <si>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</si>
  <si>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</si>
  <si>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</si>
  <si>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</si>
  <si>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</si>
  <si>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</si>
  <si>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</si>
  <si>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</si>
  <si>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</si>
  <si>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</si>
  <si>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</si>
  <si>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</si>
  <si>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</si>
  <si>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</si>
  <si>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</si>
  <si>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</si>
  <si>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</si>
  <si>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</si>
  <si>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</si>
  <si>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</si>
  <si>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</si>
  <si>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</si>
  <si>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</si>
  <si>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</si>
  <si>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</si>
  <si>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</si>
  <si>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</si>
  <si>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</si>
  <si>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</si>
  <si>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</si>
  <si>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</si>
  <si>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</si>
  <si>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</si>
  <si>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</si>
  <si>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</si>
  <si>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</si>
  <si>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</si>
  <si>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</si>
  <si>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</si>
  <si>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</si>
  <si>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</si>
  <si>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</si>
  <si>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</si>
  <si>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</si>
  <si>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</si>
  <si>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</si>
  <si>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</si>
  <si>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</si>
  <si>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</si>
  <si>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</si>
  <si>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</si>
  <si>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</si>
  <si>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</si>
  <si>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</si>
  <si>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</si>
  <si>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</si>
  <si>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</si>
  <si>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</si>
  <si>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</si>
  <si>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</si>
  <si>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</si>
  <si>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</si>
  <si>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</si>
  <si>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</si>
  <si>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</si>
  <si>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</si>
  <si>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</si>
  <si>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</si>
  <si>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</si>
  <si>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</si>
  <si>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</si>
  <si>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</si>
  <si>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</si>
  <si>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</si>
  <si>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</si>
  <si>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</si>
  <si>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</si>
  <si>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</si>
  <si>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</si>
  <si>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</si>
  <si>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</si>
  <si>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</si>
  <si>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</si>
  <si>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</si>
  <si>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</si>
  <si>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</si>
  <si>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</si>
  <si>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</si>
  <si>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</si>
  <si>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</si>
  <si>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</si>
  <si>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</si>
  <si>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</si>
  <si>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</si>
  <si>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</si>
  <si>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</si>
  <si>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</si>
  <si>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</si>
  <si>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</si>
  <si>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</si>
  <si>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</si>
  <si>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</si>
  <si>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</si>
  <si>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</si>
  <si>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</si>
  <si>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</si>
  <si>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</si>
  <si>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</si>
  <si>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</si>
  <si>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</si>
  <si>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</si>
  <si>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</si>
  <si>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</si>
  <si>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</si>
  <si>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</si>
  <si>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</si>
  <si>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</si>
  <si>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</si>
  <si>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</si>
  <si>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</si>
  <si>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</si>
  <si>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</si>
  <si>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</si>
  <si>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</si>
  <si>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</si>
  <si>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</si>
  <si>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</si>
  <si>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</si>
  <si>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</si>
  <si>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</si>
  <si>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</si>
  <si>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</si>
  <si>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</si>
  <si>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</si>
  <si>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</si>
  <si>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</si>
  <si>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</si>
  <si>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</si>
  <si>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</si>
  <si>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</si>
  <si>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</si>
  <si>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</si>
  <si>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</si>
  <si>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</si>
  <si>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</si>
  <si>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</si>
  <si>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</si>
  <si>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</si>
  <si>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</si>
  <si>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</si>
  <si>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</si>
  <si>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</si>
  <si>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</si>
  <si>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</si>
  <si>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</si>
  <si>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</si>
  <si>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</si>
  <si>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</si>
  <si>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</si>
  <si>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</si>
  <si>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</si>
  <si>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</si>
  <si>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</si>
  <si>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</si>
  <si>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</si>
  <si>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</si>
  <si>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</si>
  <si>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</si>
  <si>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</si>
  <si>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</si>
  <si>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</si>
  <si>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</si>
  <si>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</si>
  <si>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</si>
  <si>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</si>
  <si>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</si>
  <si>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</si>
  <si>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</si>
  <si>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</si>
  <si>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</si>
  <si>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</si>
  <si>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</si>
  <si>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</si>
  <si>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</si>
  <si>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</si>
  <si>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</si>
  <si>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</si>
  <si>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</si>
  <si>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</si>
  <si>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</si>
  <si>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</si>
  <si>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</si>
  <si>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</si>
  <si>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</si>
  <si>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</si>
  <si>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</si>
  <si>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</si>
  <si>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</si>
  <si>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</si>
  <si>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</si>
  <si>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</si>
  <si>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</si>
  <si>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</si>
  <si>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</si>
  <si>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</si>
  <si>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</si>
  <si>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</si>
  <si>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</si>
  <si>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</si>
  <si>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</si>
  <si>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</si>
  <si>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</si>
  <si>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</si>
  <si>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</si>
  <si>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</si>
  <si>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</si>
  <si>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</si>
  <si>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</si>
  <si>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</si>
  <si>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</si>
  <si>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</si>
  <si>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</si>
  <si>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</si>
  <si>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</si>
  <si>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</si>
  <si>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</si>
  <si>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</si>
  <si>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</si>
  <si>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</si>
  <si>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</si>
  <si>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</si>
  <si>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</si>
  <si>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</si>
  <si>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</si>
  <si>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</si>
  <si>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</si>
  <si>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</si>
  <si>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</si>
  <si>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</si>
  <si>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</si>
  <si>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</si>
  <si>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</si>
  <si>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</si>
  <si>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</si>
  <si>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</si>
  <si>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</si>
  <si>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</si>
  <si>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</si>
  <si>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</si>
  <si>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</si>
  <si>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</si>
  <si>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</si>
  <si>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</si>
  <si>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</si>
  <si>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</si>
  <si>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</si>
  <si>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</si>
  <si>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</si>
  <si>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</si>
  <si>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</si>
  <si>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</si>
  <si>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</si>
  <si>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</si>
  <si>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</si>
  <si>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</si>
  <si>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</si>
  <si>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</si>
  <si>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</si>
  <si>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</si>
  <si>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</si>
  <si>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</si>
  <si>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</si>
  <si>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</si>
  <si>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</si>
  <si>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</si>
  <si>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</si>
  <si>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</si>
  <si>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</si>
  <si>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</si>
  <si>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</si>
  <si>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</si>
  <si>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</si>
  <si>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</si>
  <si>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</si>
  <si>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</si>
  <si>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</si>
  <si>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</si>
  <si>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</si>
  <si>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</si>
  <si>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</si>
  <si>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</si>
  <si>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</si>
  <si>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</si>
  <si>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</si>
  <si>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</si>
  <si>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</si>
  <si>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</si>
  <si>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</si>
  <si>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</si>
  <si>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</si>
  <si>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</si>
  <si>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</si>
  <si>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</si>
  <si>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</si>
  <si>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</si>
  <si>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</si>
  <si>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</si>
  <si>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</si>
  <si>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</si>
  <si>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</si>
  <si>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</si>
  <si>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</si>
  <si>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</si>
  <si>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</si>
  <si>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</si>
  <si>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</si>
  <si>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</si>
  <si>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</si>
  <si>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</si>
  <si>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</si>
  <si>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</si>
  <si>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</si>
  <si>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</si>
  <si>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</si>
  <si>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</si>
  <si>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</si>
  <si>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</si>
  <si>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</si>
  <si>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</si>
  <si>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</si>
  <si>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</si>
  <si>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</si>
  <si>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</si>
  <si>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</si>
  <si>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</si>
  <si>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</si>
  <si>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</si>
  <si>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</si>
  <si>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</si>
  <si>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</si>
  <si>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</si>
  <si>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</si>
  <si>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</si>
  <si>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</si>
  <si>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</si>
  <si>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</si>
  <si>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</si>
  <si>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</si>
  <si>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</si>
  <si>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</si>
  <si>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</si>
  <si>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</si>
  <si>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</si>
  <si>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</si>
  <si>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</si>
  <si>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</si>
  <si>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</si>
  <si>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</si>
  <si>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</si>
  <si>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</si>
  <si>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</si>
  <si>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</si>
  <si>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</si>
  <si>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</si>
  <si>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</si>
  <si>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</si>
  <si>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</si>
  <si>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</si>
  <si>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</si>
  <si>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</si>
  <si>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</si>
  <si>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</si>
  <si>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</si>
  <si>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</si>
  <si>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</si>
  <si>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</si>
  <si>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</si>
  <si>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</si>
  <si>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</si>
  <si>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</si>
  <si>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</si>
  <si>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</si>
  <si>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</si>
  <si>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</si>
  <si>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</si>
  <si>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</si>
  <si>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</si>
  <si>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</si>
  <si>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</si>
  <si>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</si>
  <si>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</si>
  <si>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</si>
  <si>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</si>
  <si>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</si>
  <si>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</si>
  <si>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</si>
  <si>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</si>
  <si>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</si>
  <si>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</si>
  <si>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</si>
  <si>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</si>
  <si>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</si>
  <si>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</si>
  <si>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</si>
  <si>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</si>
  <si>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</si>
  <si>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</si>
  <si>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</si>
  <si>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</si>
  <si>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</si>
  <si>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</si>
  <si>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</si>
  <si>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</si>
  <si>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</si>
  <si>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</si>
  <si>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</si>
  <si>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</si>
  <si>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</si>
  <si>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</si>
  <si>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</si>
  <si>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</si>
  <si>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</si>
  <si>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</si>
  <si>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</si>
  <si>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</si>
  <si>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</si>
  <si>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</si>
  <si>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</si>
  <si>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</si>
  <si>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</si>
  <si>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</si>
  <si>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</si>
  <si>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</si>
  <si>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</si>
  <si>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</si>
  <si>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</si>
  <si>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</si>
  <si>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</si>
  <si>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</si>
  <si>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</si>
  <si>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</si>
  <si>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</si>
  <si>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</si>
  <si>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</si>
  <si>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</si>
  <si>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</si>
  <si>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</si>
  <si>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</si>
  <si>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</si>
  <si>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</si>
  <si>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</si>
  <si>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</si>
  <si>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</si>
  <si>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</si>
  <si>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</si>
  <si>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</si>
  <si>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</si>
  <si>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</si>
  <si>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</si>
  <si>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</si>
  <si>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</si>
  <si>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</si>
  <si>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</si>
  <si>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</si>
  <si>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</si>
  <si>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</si>
  <si>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</si>
  <si>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</si>
  <si>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</si>
  <si>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</si>
  <si>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</si>
  <si>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</si>
  <si>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</si>
  <si>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</si>
  <si>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</si>
  <si>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</si>
  <si>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</si>
  <si>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</si>
  <si>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</si>
  <si>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</si>
  <si>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</si>
  <si>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</si>
  <si>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</si>
  <si>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</si>
  <si>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</si>
  <si>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</si>
  <si>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</si>
  <si>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</si>
  <si>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</si>
  <si>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</si>
  <si>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</si>
  <si>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</si>
  <si>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</si>
  <si>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</si>
  <si>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</si>
  <si>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</si>
  <si>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</si>
  <si>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</si>
  <si>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</si>
  <si>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</si>
  <si>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</si>
  <si>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</si>
  <si>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</si>
  <si>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</si>
  <si>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</si>
  <si>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</si>
  <si>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</si>
  <si>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</si>
  <si>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</si>
  <si>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</si>
  <si>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</si>
  <si>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</si>
  <si>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</si>
  <si>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</si>
  <si>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</si>
  <si>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</si>
  <si>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</si>
  <si>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</si>
  <si>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</si>
  <si>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</si>
  <si>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</si>
  <si>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</si>
  <si>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</si>
  <si>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</si>
  <si>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</si>
  <si>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</si>
  <si>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</si>
  <si>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</si>
  <si>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</si>
  <si>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</si>
  <si>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</si>
  <si>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</si>
  <si>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</si>
  <si>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</si>
  <si>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</si>
  <si>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</si>
  <si>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</si>
  <si>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</si>
  <si>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</si>
  <si>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</si>
  <si>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</si>
  <si>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</si>
  <si>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</si>
  <si>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</si>
  <si>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</si>
  <si>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</si>
  <si>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</si>
  <si>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</si>
  <si>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</si>
  <si>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</si>
  <si>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</si>
  <si>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</si>
  <si>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</si>
  <si>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</si>
  <si>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</si>
  <si>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</si>
  <si>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</si>
  <si>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</si>
  <si>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</si>
  <si>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</si>
  <si>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</si>
  <si>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</si>
  <si>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</si>
  <si>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</si>
  <si>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</si>
  <si>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</si>
  <si>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</si>
  <si>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</si>
  <si>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</si>
  <si>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</si>
  <si>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</si>
  <si>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</si>
  <si>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</si>
  <si>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</si>
  <si>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</si>
  <si>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</si>
  <si>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</si>
  <si>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</si>
  <si>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</si>
  <si>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</si>
  <si>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</si>
  <si>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</si>
  <si>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</si>
  <si>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</si>
  <si>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</si>
  <si>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</si>
  <si>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</si>
  <si>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</si>
  <si>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</si>
  <si>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</si>
  <si>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</si>
  <si>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</si>
  <si>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</si>
  <si>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</si>
  <si>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</si>
  <si>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</si>
  <si>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</si>
  <si>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</si>
  <si>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</si>
  <si>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</si>
  <si>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</si>
  <si>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</si>
  <si>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</si>
  <si>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</si>
  <si>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</si>
  <si>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</si>
  <si>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</si>
  <si>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</si>
  <si>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</si>
  <si>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</si>
  <si>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</si>
  <si>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</si>
  <si>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</si>
  <si>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</si>
  <si>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</si>
  <si>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</si>
  <si>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</si>
  <si>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</si>
  <si>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</si>
  <si>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</si>
  <si>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</si>
  <si>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</si>
  <si>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</si>
  <si>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</si>
  <si>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</si>
  <si>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</si>
  <si>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</si>
  <si>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</si>
  <si>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</si>
  <si>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</si>
  <si>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</si>
  <si>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</si>
  <si>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</si>
  <si>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</si>
  <si>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</si>
  <si>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</si>
  <si>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</si>
  <si>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</si>
  <si>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</si>
  <si>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</si>
  <si>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</si>
  <si>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</si>
  <si>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</si>
  <si>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</si>
  <si>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</si>
  <si>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</si>
  <si>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</si>
  <si>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</si>
  <si>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</si>
  <si>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</si>
  <si>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</si>
  <si>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</si>
  <si>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</si>
  <si>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</si>
  <si>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</si>
  <si>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</si>
  <si>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</si>
  <si>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</si>
  <si>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</si>
  <si>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</si>
  <si>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</si>
  <si>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</si>
  <si>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</si>
  <si>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</si>
  <si>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</si>
  <si>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</si>
  <si>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</si>
  <si>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</si>
  <si>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</si>
  <si>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</si>
  <si>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</si>
  <si>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</si>
  <si>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</si>
  <si>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</si>
  <si>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</si>
  <si>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</si>
  <si>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</si>
  <si>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</si>
  <si>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</si>
  <si>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</si>
  <si>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</si>
  <si>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</si>
  <si>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</si>
  <si>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</si>
  <si>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</si>
  <si>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</si>
  <si>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</si>
  <si>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</si>
  <si>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</si>
  <si>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</si>
  <si>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</si>
  <si>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</si>
  <si>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</si>
  <si>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</si>
  <si>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</si>
  <si>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</si>
  <si>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</si>
  <si>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</si>
  <si>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</si>
  <si>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</si>
  <si>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</si>
  <si>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</si>
  <si>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</si>
  <si>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</si>
  <si>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</si>
  <si>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</si>
  <si>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</si>
  <si>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</si>
  <si>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</si>
  <si>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</si>
  <si>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</si>
  <si>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</si>
  <si>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</si>
  <si>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</si>
  <si>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</si>
  <si>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</si>
  <si>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</si>
  <si>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</si>
  <si>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</si>
  <si>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</si>
  <si>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</si>
  <si>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</si>
  <si>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</si>
  <si>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</si>
  <si>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</si>
  <si>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</si>
  <si>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</si>
  <si>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</si>
  <si>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</si>
  <si>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</si>
  <si>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</si>
  <si>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</si>
  <si>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</si>
  <si>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</si>
  <si>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</si>
  <si>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</si>
  <si>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</si>
  <si>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</si>
  <si>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</si>
  <si>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</si>
  <si>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</si>
  <si>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</si>
  <si>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</si>
  <si>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</si>
  <si>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</si>
  <si>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</si>
  <si>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</si>
  <si>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</si>
  <si>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</si>
  <si>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</si>
  <si>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</si>
  <si>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</si>
  <si>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</si>
  <si>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</si>
  <si>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</si>
  <si>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</si>
  <si>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</si>
  <si>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</si>
  <si>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</si>
  <si>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</si>
  <si>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</si>
  <si>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</si>
  <si>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</si>
  <si>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</si>
  <si>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</si>
  <si>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</si>
  <si>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</si>
  <si>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</si>
  <si>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</si>
  <si>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</si>
  <si>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</si>
  <si>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</si>
  <si>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</si>
  <si>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</si>
  <si>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</si>
  <si>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</si>
  <si>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</si>
  <si>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</si>
  <si>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</si>
  <si>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</si>
  <si>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</si>
  <si>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</si>
  <si>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</si>
  <si>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</si>
  <si>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</si>
  <si>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</si>
  <si>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</si>
  <si>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</si>
  <si>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</si>
  <si>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</si>
  <si>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</si>
  <si>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</si>
  <si>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</si>
  <si>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</si>
  <si>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</si>
  <si>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</si>
  <si>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</si>
  <si>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</si>
  <si>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</si>
  <si>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</si>
  <si>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</si>
  <si>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</si>
  <si>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</si>
  <si>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</si>
  <si>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</si>
  <si>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</si>
  <si>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</si>
  <si>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</si>
  <si>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</si>
  <si>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</si>
  <si>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</si>
  <si>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</si>
  <si>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</si>
  <si>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</si>
  <si>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</si>
  <si>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</si>
  <si>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</si>
  <si>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</si>
  <si>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</si>
  <si>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</si>
  <si>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</si>
  <si>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</si>
  <si>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</si>
  <si>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</si>
  <si>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</si>
  <si>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</si>
  <si>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</si>
  <si>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</si>
  <si>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</si>
  <si>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</si>
  <si>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</si>
  <si>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</si>
  <si>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</si>
  <si>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</si>
  <si>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</si>
  <si>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</si>
  <si>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</si>
  <si>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</si>
  <si>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</si>
  <si>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</si>
  <si>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</si>
  <si>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</si>
  <si>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</si>
  <si>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</si>
  <si>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</si>
  <si>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</si>
  <si>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</si>
  <si>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</si>
  <si>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</si>
  <si>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</si>
  <si>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</si>
  <si>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</si>
  <si>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</si>
  <si>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</si>
  <si>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</si>
  <si>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</si>
  <si>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</si>
  <si>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</si>
  <si>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</si>
  <si>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</si>
  <si>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</si>
  <si>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</si>
  <si>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</si>
  <si>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</si>
  <si>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</si>
  <si>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</si>
  <si>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</si>
  <si>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</si>
  <si>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</si>
  <si>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</si>
  <si>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</si>
  <si>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</si>
  <si>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</si>
  <si>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</si>
  <si>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</si>
  <si>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</si>
  <si>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</si>
  <si>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</si>
  <si>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</si>
  <si>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</si>
  <si>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</si>
  <si>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</si>
  <si>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</si>
  <si>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</si>
  <si>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</si>
  <si>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</si>
  <si>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</si>
  <si>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</si>
  <si>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</si>
  <si>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</si>
  <si>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</si>
  <si>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</si>
  <si>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</si>
  <si>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</si>
  <si>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</si>
  <si>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</si>
  <si>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</si>
  <si>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</si>
  <si>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</si>
  <si>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</si>
  <si>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</si>
  <si>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</si>
  <si>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</si>
  <si>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</si>
  <si>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</si>
  <si>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</si>
  <si>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</si>
  <si>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</si>
  <si>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</si>
  <si>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</si>
  <si>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</si>
  <si>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</si>
  <si>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</si>
  <si>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</si>
  <si>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</si>
  <si>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</si>
  <si>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</si>
  <si>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</si>
  <si>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</si>
  <si>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</si>
  <si>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</si>
  <si>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</si>
  <si>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</si>
  <si>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</si>
  <si>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</si>
  <si>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</si>
  <si>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</si>
  <si>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</si>
  <si>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</si>
  <si>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</si>
  <si>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</si>
  <si>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</si>
  <si>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</si>
  <si>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</si>
  <si>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</si>
  <si>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</si>
  <si>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</si>
  <si>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</si>
  <si>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</si>
  <si>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</si>
  <si>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</si>
  <si>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</si>
  <si>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</si>
  <si>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</si>
  <si>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</si>
  <si>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</si>
  <si>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</si>
  <si>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</si>
  <si>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</si>
  <si>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</si>
  <si>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</si>
  <si>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</si>
  <si>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</si>
  <si>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</si>
  <si>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</si>
  <si>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</si>
  <si>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</si>
  <si>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</si>
  <si>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</si>
  <si>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</si>
  <si>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</si>
  <si>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</si>
  <si>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</si>
  <si>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</si>
  <si>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</si>
  <si>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</si>
  <si>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</si>
  <si>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</si>
  <si>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</si>
  <si>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</si>
  <si>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</si>
  <si>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</si>
  <si>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</si>
  <si>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</si>
  <si>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</si>
  <si>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</si>
  <si>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</si>
  <si>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</si>
  <si>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</si>
  <si>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</si>
  <si>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</si>
  <si>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</si>
  <si>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</si>
  <si>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</si>
  <si>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</si>
  <si>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</si>
  <si>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</si>
  <si>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</si>
  <si>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</si>
  <si>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</si>
  <si>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</si>
  <si>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</si>
  <si>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</si>
  <si>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</si>
  <si>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</si>
  <si>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</si>
  <si>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</si>
  <si>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</si>
  <si>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</si>
  <si>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</si>
  <si>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</si>
  <si>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</si>
  <si>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</si>
  <si>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</si>
  <si>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</si>
  <si>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</si>
  <si>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</si>
  <si>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</si>
  <si>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</si>
  <si>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</si>
  <si>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</si>
  <si>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</si>
  <si>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</si>
  <si>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</si>
  <si>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</si>
  <si>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</si>
  <si>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</si>
  <si>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</si>
  <si>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</si>
  <si>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</si>
  <si>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</si>
  <si>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</si>
  <si>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</si>
  <si>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</si>
  <si>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</si>
  <si>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</si>
  <si>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</si>
  <si>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</si>
  <si>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</si>
  <si>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</si>
  <si>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</si>
  <si>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</si>
  <si>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</si>
  <si>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</si>
  <si>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</si>
  <si>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</si>
  <si>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</si>
  <si>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</si>
  <si>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</si>
  <si>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</si>
  <si>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</si>
  <si>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</si>
  <si>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</si>
  <si>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</si>
  <si>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</si>
  <si>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</si>
  <si>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</si>
  <si>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</si>
  <si>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</si>
  <si>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</si>
  <si>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</si>
  <si>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</si>
  <si>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</si>
  <si>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</si>
  <si>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</si>
  <si>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</si>
  <si>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</si>
  <si>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</si>
  <si>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</si>
  <si>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</si>
  <si>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</si>
  <si>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</si>
  <si>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</si>
  <si>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</si>
  <si>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</si>
  <si>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</si>
  <si>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</si>
  <si>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</si>
  <si>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</si>
  <si>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</si>
  <si>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</si>
  <si>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</si>
  <si>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</si>
  <si>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</si>
  <si>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</si>
  <si>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</si>
  <si>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</si>
  <si>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</si>
  <si>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</si>
  <si>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</si>
  <si>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</si>
  <si>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</si>
  <si>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</si>
  <si>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</si>
  <si>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</si>
  <si>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</si>
  <si>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</si>
  <si>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</si>
  <si>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</si>
  <si>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</si>
  <si>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</si>
  <si>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</si>
  <si>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</si>
  <si>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</si>
  <si>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</si>
  <si>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</si>
  <si>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</si>
  <si>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</si>
  <si>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</si>
  <si>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</si>
  <si>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</si>
  <si>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</si>
  <si>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</si>
  <si>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</si>
  <si>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</si>
  <si>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</si>
  <si>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</si>
  <si>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</si>
  <si>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</si>
  <si>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</si>
  <si>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</si>
  <si>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</si>
  <si>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</si>
  <si>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</si>
  <si>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</si>
  <si>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</si>
  <si>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</si>
  <si>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</si>
  <si>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</si>
  <si>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</si>
  <si>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</si>
  <si>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</si>
  <si>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</si>
  <si>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</si>
  <si>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</si>
  <si>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</si>
  <si>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</si>
  <si>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</si>
  <si>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</si>
  <si>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</si>
  <si>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</si>
  <si>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</si>
  <si>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</si>
  <si>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</si>
  <si>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</si>
  <si>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</si>
  <si>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</si>
  <si>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</si>
  <si>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</si>
  <si>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</si>
  <si>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</si>
  <si>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</si>
  <si>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</si>
  <si>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</si>
  <si>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</si>
  <si>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</si>
  <si>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</si>
  <si>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</si>
  <si>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</si>
  <si>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</si>
  <si>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</si>
  <si>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</si>
  <si>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</si>
  <si>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</si>
  <si>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</si>
  <si>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</si>
  <si>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</si>
  <si>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</si>
  <si>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</si>
  <si>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</si>
  <si>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</si>
  <si>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</si>
  <si>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</si>
  <si>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</si>
  <si>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</si>
  <si>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</si>
  <si>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</si>
  <si>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</si>
  <si>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</si>
  <si>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</si>
  <si>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</si>
  <si>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</si>
  <si>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</si>
  <si>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</si>
  <si>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</si>
  <si>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</si>
  <si>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</si>
  <si>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</si>
  <si>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</si>
  <si>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</si>
  <si>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</si>
  <si>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</si>
  <si>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</si>
  <si>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</si>
  <si>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</si>
  <si>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</si>
  <si>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</si>
  <si>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</si>
  <si>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</si>
  <si>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</si>
  <si>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</si>
  <si>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</si>
  <si>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</si>
  <si>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</si>
  <si>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</si>
  <si>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</si>
  <si>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</si>
  <si>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</si>
  <si>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</si>
  <si>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</si>
  <si>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</si>
  <si>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</si>
  <si>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</si>
  <si>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</si>
  <si>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</si>
  <si>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</si>
  <si>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</si>
  <si>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</si>
  <si>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</si>
  <si>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</si>
  <si>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</si>
  <si>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</si>
  <si>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</si>
  <si>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</si>
  <si>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</si>
  <si>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</si>
  <si>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</si>
  <si>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</si>
  <si>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</si>
  <si>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</si>
  <si>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</si>
  <si>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</si>
  <si>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</si>
  <si>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</si>
  <si>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</si>
  <si>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</si>
  <si>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</si>
  <si>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</si>
  <si>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</si>
  <si>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</si>
  <si>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</si>
  <si>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</si>
  <si>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</si>
  <si>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</si>
  <si>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</si>
  <si>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</si>
  <si>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</si>
  <si>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</si>
  <si>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</si>
  <si>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</si>
  <si>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</si>
  <si>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</si>
  <si>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</si>
  <si>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</si>
  <si>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</si>
  <si>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</si>
  <si>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</si>
  <si>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</si>
  <si>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</si>
  <si>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</si>
  <si>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</si>
  <si>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</si>
  <si>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</si>
  <si>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</si>
  <si>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</si>
  <si>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</si>
  <si>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</si>
  <si>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</si>
  <si>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</si>
  <si>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</si>
  <si>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</si>
  <si>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</si>
  <si>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</si>
  <si>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</si>
  <si>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</si>
  <si>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</si>
  <si>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</si>
  <si>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</si>
  <si>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</si>
  <si>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</si>
  <si>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</si>
  <si>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</si>
  <si>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</si>
  <si>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</si>
  <si>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</si>
  <si>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</si>
  <si>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</si>
  <si>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</si>
  <si>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</si>
  <si>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</si>
  <si>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</si>
  <si>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</si>
  <si>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</si>
  <si>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</si>
  <si>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</si>
  <si>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</si>
  <si>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</si>
  <si>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</si>
  <si>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</si>
  <si>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</si>
  <si>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</si>
  <si>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</si>
  <si>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</si>
  <si>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</si>
  <si>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</si>
  <si>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</si>
  <si>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</si>
  <si>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</si>
  <si>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</si>
  <si>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</si>
  <si>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</si>
  <si>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</si>
  <si>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</si>
  <si>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</si>
  <si>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</si>
  <si>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</si>
  <si>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</si>
  <si>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</si>
  <si>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</si>
  <si>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</si>
  <si>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</si>
  <si>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</si>
  <si>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</si>
  <si>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</si>
  <si>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</si>
  <si>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</si>
  <si>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</si>
  <si>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</si>
  <si>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</si>
  <si>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</si>
  <si>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</si>
  <si>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</si>
  <si>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</si>
  <si>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</si>
  <si>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</si>
  <si>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</si>
  <si>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</si>
  <si>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</si>
  <si>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</si>
  <si>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</si>
  <si>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</si>
  <si>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</si>
  <si>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</si>
  <si>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</si>
  <si>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</si>
  <si>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</si>
  <si>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</si>
  <si>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</si>
  <si>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</si>
  <si>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</si>
  <si>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</si>
  <si>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</si>
  <si>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</si>
  <si>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</si>
  <si>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</si>
  <si>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</si>
  <si>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</si>
  <si>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</si>
  <si>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</si>
  <si>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</si>
  <si>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</si>
  <si>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</si>
  <si>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</si>
  <si>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</si>
  <si>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</si>
  <si>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</si>
  <si>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</si>
  <si>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</si>
  <si>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</si>
  <si>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</si>
  <si>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</si>
  <si>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</si>
  <si>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</si>
  <si>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</si>
  <si>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</si>
  <si>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</si>
  <si>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</si>
  <si>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</si>
  <si>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</si>
  <si>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</si>
  <si>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</si>
  <si>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</si>
  <si>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</si>
  <si>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</si>
  <si>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</si>
  <si>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</si>
  <si>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</si>
  <si>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</si>
  <si>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</si>
  <si>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</si>
  <si>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</si>
  <si>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</si>
  <si>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</si>
  <si>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</si>
  <si>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</si>
  <si>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</si>
  <si>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</si>
  <si>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</si>
  <si>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</si>
  <si>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</si>
  <si>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</si>
  <si>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</si>
  <si>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</si>
  <si>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</si>
  <si>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</si>
  <si>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</si>
  <si>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</si>
  <si>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</si>
  <si>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</si>
  <si>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</si>
  <si>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</si>
  <si>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</si>
  <si>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</si>
  <si>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</si>
  <si>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</si>
  <si>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</si>
  <si>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</si>
  <si>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</si>
  <si>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</si>
  <si>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</si>
  <si>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</si>
  <si>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</si>
  <si>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</si>
  <si>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</si>
  <si>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</si>
  <si>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</si>
  <si>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</si>
  <si>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</si>
  <si>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</si>
  <si>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</si>
  <si>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</si>
  <si>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</si>
  <si>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</si>
  <si>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</si>
  <si>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</si>
  <si>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</si>
  <si>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</si>
  <si>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</si>
  <si>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</si>
  <si>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</si>
  <si>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</si>
  <si>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</si>
  <si>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</si>
  <si>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</si>
  <si>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</si>
  <si>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</si>
  <si>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</si>
  <si>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</si>
  <si>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</si>
  <si>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</si>
  <si>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</si>
  <si>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</si>
  <si>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</si>
  <si>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</si>
  <si>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</si>
  <si>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</si>
  <si>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</si>
  <si>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</si>
  <si>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</si>
  <si>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</si>
  <si>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</si>
  <si>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</si>
  <si>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</si>
  <si>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</si>
  <si>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</si>
  <si>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</si>
  <si>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</si>
  <si>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</si>
  <si>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</si>
  <si>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</si>
  <si>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</si>
  <si>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</si>
  <si>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</si>
  <si>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</si>
  <si>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</si>
  <si>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</si>
  <si>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</si>
  <si>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</si>
  <si>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</si>
  <si>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</si>
  <si>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</si>
  <si>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</si>
  <si>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</si>
  <si>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</si>
  <si>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</si>
  <si>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</si>
  <si>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</si>
  <si>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</si>
  <si>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</si>
  <si>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</si>
  <si>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</si>
  <si>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</si>
  <si>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</si>
  <si>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</si>
  <si>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</si>
  <si>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</si>
  <si>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</si>
  <si>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</si>
  <si>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</si>
  <si>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</si>
  <si>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</si>
  <si>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</si>
  <si>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</si>
  <si>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</si>
  <si>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</si>
  <si>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</si>
  <si>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</si>
  <si>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</si>
  <si>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</si>
  <si>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</si>
  <si>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</si>
  <si>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</si>
  <si>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</si>
  <si>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</si>
  <si>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</si>
  <si>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</si>
  <si>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</si>
  <si>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</si>
  <si>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</si>
  <si>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</si>
  <si>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</si>
  <si>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</si>
  <si>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</si>
  <si>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</si>
  <si>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</si>
  <si>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</si>
  <si>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</si>
  <si>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</si>
  <si>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</si>
  <si>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</si>
  <si>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</si>
  <si>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</si>
  <si>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</si>
  <si>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</si>
  <si>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</si>
  <si>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</si>
  <si>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</si>
  <si>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</si>
  <si>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</si>
  <si>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</si>
  <si>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</si>
  <si>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</si>
  <si>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</si>
  <si>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</si>
  <si>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</si>
  <si>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</si>
  <si>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</si>
  <si>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</si>
  <si>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</si>
  <si>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</si>
  <si>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</si>
  <si>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</si>
  <si>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</si>
  <si>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</si>
  <si>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</si>
  <si>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</si>
  <si>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</si>
  <si>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</si>
  <si>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</si>
  <si>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</si>
  <si>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</si>
  <si>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</si>
  <si>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</si>
  <si>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</si>
  <si>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</si>
  <si>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</si>
  <si>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</si>
  <si>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</si>
  <si>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</si>
  <si>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</si>
  <si>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</si>
  <si>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</si>
  <si>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</si>
  <si>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</si>
  <si>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</si>
  <si>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</si>
  <si>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</si>
  <si>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</si>
  <si>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</si>
  <si>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</si>
  <si>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</si>
  <si>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</si>
  <si>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</si>
  <si>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</si>
  <si>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</si>
  <si>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</si>
  <si>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</si>
  <si>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</si>
  <si>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</si>
  <si>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</si>
  <si>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</si>
  <si>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</si>
  <si>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</si>
  <si>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</si>
  <si>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</si>
  <si>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</si>
  <si>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</si>
  <si>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</si>
  <si>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</si>
  <si>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</si>
  <si>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</si>
  <si>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</si>
  <si>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</si>
  <si>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</si>
  <si>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</si>
  <si>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</si>
  <si>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</si>
  <si>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</si>
  <si>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</si>
  <si>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</si>
  <si>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</si>
  <si>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</si>
  <si>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</si>
  <si>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</si>
  <si>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</si>
  <si>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</si>
  <si>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</si>
  <si>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</si>
  <si>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</si>
  <si>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</si>
  <si>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</si>
  <si>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</si>
  <si>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</si>
  <si>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</si>
  <si>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</si>
  <si>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</si>
  <si>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</si>
  <si>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</si>
  <si>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</si>
  <si>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</si>
  <si>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</si>
  <si>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</si>
  <si>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</si>
  <si>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</si>
  <si>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</si>
  <si>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</si>
  <si>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</si>
  <si>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</si>
  <si>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</si>
  <si>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</si>
  <si>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</si>
  <si>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</si>
  <si>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</si>
  <si>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</si>
  <si>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</si>
  <si>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</si>
  <si>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</si>
  <si>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</si>
  <si>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</si>
  <si>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</si>
  <si>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</si>
  <si>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</si>
  <si>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</si>
  <si>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</si>
  <si>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</si>
  <si>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</si>
  <si>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</si>
  <si>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</si>
  <si>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</si>
  <si>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</si>
  <si>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</si>
  <si>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</si>
  <si>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</si>
  <si>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</si>
  <si>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</si>
  <si>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</si>
  <si>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</si>
  <si>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</si>
  <si>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</si>
  <si>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</si>
  <si>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</si>
  <si>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</si>
  <si>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</si>
  <si>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</si>
  <si>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</si>
  <si>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</si>
  <si>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</si>
  <si>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</si>
  <si>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</si>
  <si>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</si>
  <si>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</si>
  <si>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</si>
  <si>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</si>
  <si>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</si>
  <si>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</si>
  <si>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</si>
  <si>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</si>
  <si>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</si>
  <si>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</si>
  <si>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</si>
  <si>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</si>
  <si>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</si>
  <si>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</si>
  <si>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</si>
  <si>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</si>
  <si>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</si>
  <si>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</si>
  <si>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</si>
  <si>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</si>
  <si>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</si>
  <si>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</si>
  <si>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</si>
  <si>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</si>
  <si>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</si>
  <si>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</si>
  <si>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</si>
  <si>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</si>
  <si>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</si>
  <si>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</si>
  <si>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</si>
  <si>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</si>
  <si>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</si>
  <si>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</si>
  <si>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</si>
  <si>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</si>
  <si>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</si>
  <si>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</si>
  <si>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</si>
  <si>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</si>
  <si>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</si>
  <si>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</si>
  <si>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</si>
  <si>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</si>
  <si>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</si>
  <si>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</si>
  <si>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</si>
  <si>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</si>
  <si>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</si>
  <si>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</si>
  <si>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</si>
  <si>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</si>
  <si>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</si>
  <si>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</si>
  <si>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</si>
  <si>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</si>
  <si>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</si>
  <si>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</si>
  <si>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</si>
  <si>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</si>
  <si>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</si>
  <si>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</si>
  <si>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</si>
  <si>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</si>
  <si>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</si>
  <si>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</si>
  <si>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</si>
  <si>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</si>
  <si>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</si>
  <si>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</si>
  <si>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</si>
  <si>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</si>
  <si>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</si>
  <si>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</si>
  <si>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</si>
  <si>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</si>
  <si>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</si>
  <si>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</si>
  <si>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</si>
  <si>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</si>
  <si>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</si>
  <si>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</si>
  <si>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</si>
  <si>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</si>
  <si>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</si>
  <si>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</si>
  <si>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</si>
  <si>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</si>
  <si>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</si>
  <si>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</si>
  <si>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</si>
  <si>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</si>
  <si>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</si>
  <si>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</si>
  <si>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</si>
  <si>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</si>
  <si>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</si>
  <si>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</si>
  <si>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</si>
  <si>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</si>
  <si>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</si>
  <si>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</si>
  <si>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</si>
  <si>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</si>
  <si>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</si>
  <si>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</si>
  <si>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</si>
  <si>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</si>
  <si>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</si>
  <si>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</si>
  <si>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</si>
  <si>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</si>
  <si>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</si>
  <si>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</si>
  <si>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</si>
  <si>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</si>
  <si>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</si>
  <si>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</si>
  <si>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</si>
  <si>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</si>
  <si>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</si>
  <si>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</si>
  <si>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</si>
  <si>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</si>
  <si>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</si>
  <si>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</si>
  <si>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</si>
  <si>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</si>
  <si>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</si>
  <si>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</si>
  <si>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</si>
  <si>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</si>
  <si>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</si>
  <si>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</si>
  <si>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</si>
  <si>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</si>
  <si>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</si>
  <si>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</si>
  <si>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</si>
  <si>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</si>
  <si>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</si>
  <si>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</si>
  <si>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</si>
  <si>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</si>
  <si>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</si>
  <si>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</si>
  <si>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</si>
  <si>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</si>
  <si>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</si>
  <si>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</si>
  <si>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</si>
  <si>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</si>
  <si>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</si>
  <si>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</si>
  <si>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</si>
  <si>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</si>
  <si>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</si>
  <si>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</si>
  <si>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</si>
  <si>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</si>
  <si>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</si>
  <si>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</si>
  <si>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</si>
  <si>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</si>
  <si>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</si>
  <si>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</si>
  <si>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</si>
  <si>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</si>
  <si>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</si>
  <si>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</si>
  <si>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</si>
  <si>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</si>
  <si>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</si>
  <si>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</si>
  <si>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</si>
  <si>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</si>
  <si>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</si>
  <si>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</si>
  <si>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</si>
  <si>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</si>
  <si>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</si>
  <si>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</si>
  <si>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</si>
  <si>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</si>
  <si>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</si>
  <si>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</si>
  <si>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</si>
  <si>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</si>
  <si>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</si>
  <si>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</si>
  <si>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</si>
  <si>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</si>
  <si>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</si>
  <si>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</si>
  <si>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</si>
  <si>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</si>
  <si>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</si>
  <si>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</si>
  <si>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</si>
  <si>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</si>
  <si>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</si>
  <si>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</si>
  <si>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</si>
  <si>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</si>
  <si>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</si>
  <si>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</si>
  <si>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</si>
  <si>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</si>
  <si>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</si>
  <si>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</si>
  <si>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</si>
  <si>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</si>
  <si>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</si>
  <si>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</si>
  <si>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</si>
  <si>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</si>
  <si>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</si>
  <si>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</si>
  <si>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</si>
  <si>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</si>
  <si>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</si>
  <si>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</si>
  <si>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</si>
  <si>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</si>
  <si>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</si>
  <si>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</si>
  <si>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</si>
  <si>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</si>
  <si>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</si>
  <si>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</si>
  <si>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</si>
  <si>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</si>
  <si>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</si>
  <si>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</si>
  <si>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</si>
  <si>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</si>
  <si>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</si>
  <si>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</si>
  <si>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</si>
  <si>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</si>
  <si>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</si>
  <si>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</si>
  <si>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</si>
  <si>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</si>
  <si>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</si>
  <si>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</si>
  <si>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</si>
  <si>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</si>
  <si>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</si>
  <si>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</si>
  <si>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</si>
  <si>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</si>
  <si>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</si>
  <si>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</si>
  <si>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</si>
  <si>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</si>
  <si>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</si>
  <si>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</si>
  <si>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</si>
  <si>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</si>
  <si>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</si>
  <si>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</si>
  <si>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</si>
  <si>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</si>
  <si>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</si>
  <si>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</si>
  <si>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</si>
  <si>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</si>
  <si>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</si>
  <si>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</si>
  <si>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</si>
  <si>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</si>
  <si>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</si>
  <si>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</si>
  <si>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</si>
  <si>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</si>
  <si>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</si>
  <si>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</si>
  <si>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</si>
  <si>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</si>
  <si>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</si>
  <si>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</si>
  <si>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</si>
  <si>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</si>
  <si>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</si>
  <si>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</si>
  <si>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</si>
  <si>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</si>
  <si>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</si>
  <si>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</si>
  <si>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</si>
  <si>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</si>
  <si>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</si>
  <si>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</si>
  <si>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</si>
  <si>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</si>
  <si>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</si>
  <si>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</si>
  <si>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</si>
  <si>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</si>
  <si>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</si>
  <si>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</si>
  <si>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</si>
  <si>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</si>
  <si>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</si>
  <si>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</si>
  <si>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</si>
  <si>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</si>
  <si>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</si>
  <si>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</si>
  <si>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</si>
  <si>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</si>
  <si>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</si>
  <si>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</si>
  <si>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</si>
  <si>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</si>
  <si>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</si>
  <si>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</si>
  <si>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</si>
  <si>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</si>
  <si>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</si>
  <si>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</si>
  <si>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</si>
  <si>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</si>
  <si>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</si>
  <si>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</si>
  <si>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</si>
  <si>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</si>
  <si>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</si>
  <si>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</si>
  <si>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</si>
  <si>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</si>
  <si>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</si>
  <si>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</si>
  <si>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</si>
  <si>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</si>
  <si>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</si>
  <si>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</si>
  <si>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</si>
  <si>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</si>
  <si>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</si>
  <si>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</si>
  <si>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</si>
  <si>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</si>
  <si>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</si>
  <si>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</si>
  <si>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</si>
  <si>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</si>
  <si>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</si>
  <si>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</si>
  <si>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</si>
  <si>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</si>
  <si>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</si>
  <si>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</si>
  <si>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</si>
  <si>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</si>
  <si>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</si>
  <si>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</si>
  <si>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</si>
  <si>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</si>
  <si>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</si>
  <si>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</si>
  <si>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</si>
  <si>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</si>
  <si>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</si>
  <si>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</si>
  <si>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</si>
  <si>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</si>
  <si>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</si>
  <si>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</si>
  <si>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</si>
  <si>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</si>
  <si>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</si>
  <si>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</si>
  <si>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</si>
  <si>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</si>
  <si>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</si>
  <si>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</si>
  <si>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</si>
  <si>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</si>
  <si>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</si>
  <si>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</si>
  <si>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</si>
  <si>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</si>
  <si>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</si>
  <si>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</si>
  <si>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</si>
  <si>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</si>
  <si>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</si>
  <si>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</si>
  <si>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</si>
  <si>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</si>
  <si>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</si>
  <si>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</si>
  <si>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</si>
  <si>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</si>
  <si>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</si>
  <si>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</si>
  <si>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</si>
  <si>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</si>
  <si>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</si>
  <si>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</si>
  <si>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</si>
  <si>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</si>
  <si>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</si>
  <si>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</si>
  <si>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</si>
  <si>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</si>
  <si>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</si>
  <si>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</si>
  <si>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</si>
  <si>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</si>
  <si>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</si>
  <si>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</si>
  <si>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</si>
  <si>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</si>
  <si>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</si>
  <si>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</si>
  <si>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</si>
  <si>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</si>
  <si>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</si>
  <si>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</si>
  <si>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</si>
  <si>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</si>
  <si>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</si>
  <si>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</si>
  <si>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</si>
  <si>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</si>
  <si>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</si>
  <si>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</si>
  <si>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</si>
  <si>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</si>
  <si>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</si>
  <si>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</si>
  <si>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</si>
  <si>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</si>
  <si>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</si>
  <si>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</si>
  <si>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</si>
  <si>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</si>
  <si>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</si>
  <si>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</si>
  <si>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</si>
  <si>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</si>
  <si>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</si>
  <si>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</si>
  <si>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</si>
  <si>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</si>
  <si>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</si>
  <si>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</si>
  <si>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</si>
  <si>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</si>
  <si>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</si>
  <si>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</si>
  <si>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</si>
  <si>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</si>
  <si>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</si>
  <si>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</si>
  <si>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</si>
  <si>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</si>
  <si>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</si>
  <si>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</si>
  <si>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</si>
  <si>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</si>
  <si>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</si>
  <si>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</si>
  <si>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</si>
  <si>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</si>
  <si>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</si>
  <si>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</si>
  <si>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</si>
  <si>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</si>
  <si>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</si>
  <si>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</si>
  <si>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</si>
  <si>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</si>
  <si>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</si>
  <si>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</si>
  <si>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</si>
  <si>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</si>
  <si>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</si>
  <si>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</si>
  <si>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</si>
  <si>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</si>
  <si>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</si>
  <si>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</si>
  <si>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</si>
  <si>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</si>
  <si>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</si>
  <si>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</si>
  <si>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</si>
  <si>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</si>
  <si>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</si>
  <si>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</si>
  <si>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</si>
  <si>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</si>
  <si>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</si>
  <si>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</si>
  <si>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</si>
  <si>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</si>
  <si>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</si>
  <si>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</si>
  <si>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</si>
  <si>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</si>
  <si>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</si>
  <si>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</si>
  <si>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</si>
  <si>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</si>
  <si>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</si>
  <si>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</si>
  <si>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</si>
  <si>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</si>
  <si>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</si>
  <si>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</si>
  <si>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</si>
  <si>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</si>
  <si>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</si>
  <si>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</si>
  <si>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</si>
  <si>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</si>
  <si>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</si>
  <si>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</si>
  <si>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</si>
  <si>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</si>
  <si>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</si>
  <si>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</si>
  <si>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</si>
  <si>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</si>
  <si>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</si>
  <si>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</si>
  <si>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</si>
  <si>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</si>
  <si>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</si>
  <si>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</si>
  <si>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</si>
  <si>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</si>
  <si>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</si>
  <si>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</si>
  <si>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</si>
  <si>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</si>
  <si>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</si>
  <si>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</si>
  <si>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</si>
  <si>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</si>
  <si>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</si>
  <si>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</si>
  <si>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</si>
  <si>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</si>
  <si>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</si>
  <si>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</si>
  <si>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</si>
  <si>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</si>
  <si>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</si>
  <si>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</si>
  <si>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</si>
  <si>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</si>
  <si>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</si>
  <si>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</si>
  <si>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</si>
  <si>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</si>
  <si>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</si>
  <si>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</si>
  <si>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</si>
  <si>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</si>
  <si>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</si>
  <si>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</si>
  <si>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</si>
  <si>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</si>
  <si>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</si>
  <si>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</si>
  <si>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</si>
  <si>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</si>
  <si>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</si>
  <si>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</si>
  <si>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</si>
  <si>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</si>
  <si>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</si>
  <si>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</si>
  <si>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</si>
  <si>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</si>
  <si>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</si>
  <si>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</si>
  <si>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</si>
  <si>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</si>
  <si>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</si>
  <si>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</si>
  <si>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</si>
  <si>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</si>
  <si>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</si>
  <si>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</si>
  <si>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</si>
  <si>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</si>
  <si>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</si>
  <si>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</si>
  <si>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</si>
  <si>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</si>
  <si>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</si>
  <si>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</si>
  <si>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</si>
  <si>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</si>
  <si>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</si>
  <si>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</si>
  <si>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</si>
  <si>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</si>
  <si>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</si>
  <si>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</si>
  <si>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</si>
  <si>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</si>
  <si>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</si>
  <si>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</si>
  <si>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</si>
  <si>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</si>
  <si>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</si>
  <si>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</si>
  <si>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</si>
  <si>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</si>
  <si>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</si>
  <si>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</si>
  <si>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</si>
  <si>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</si>
  <si>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</si>
  <si>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</si>
  <si>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</si>
  <si>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</si>
  <si>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</si>
  <si>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</si>
  <si>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</si>
  <si>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</si>
  <si>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</si>
  <si>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</si>
  <si>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</si>
  <si>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</si>
  <si>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</si>
  <si>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</si>
  <si>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</si>
  <si>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</si>
  <si>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</si>
  <si>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</si>
  <si>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</si>
  <si>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</si>
  <si>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</si>
  <si>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</si>
  <si>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</si>
  <si>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</si>
  <si>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</si>
  <si>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</si>
  <si>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</si>
  <si>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</si>
  <si>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</si>
  <si>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</si>
  <si>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</si>
  <si>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</si>
  <si>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</si>
  <si>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</si>
  <si>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</si>
  <si>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</si>
  <si>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</si>
  <si>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</si>
  <si>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</si>
  <si>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</si>
  <si>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</si>
  <si>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</si>
  <si>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</si>
  <si>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</si>
  <si>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</si>
  <si>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</si>
  <si>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</si>
  <si>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</si>
  <si>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</si>
  <si>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</si>
  <si>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</si>
  <si>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</si>
  <si>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</si>
  <si>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</si>
  <si>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</si>
  <si>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</si>
  <si>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</si>
  <si>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</si>
  <si>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</si>
  <si>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</si>
  <si>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</si>
  <si>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</si>
  <si>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</si>
  <si>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</si>
  <si>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</si>
  <si>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</si>
  <si>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</si>
  <si>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</si>
  <si>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</si>
  <si>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</si>
  <si>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</si>
  <si>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</si>
  <si>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</si>
  <si>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</si>
  <si>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</si>
  <si>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</si>
  <si>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</si>
  <si>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</si>
  <si>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</si>
  <si>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</si>
  <si>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</si>
  <si>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</si>
  <si>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</si>
  <si>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</si>
  <si>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</si>
  <si>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</si>
  <si>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</si>
  <si>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</si>
  <si>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</si>
  <si>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</si>
  <si>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</si>
  <si>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</si>
  <si>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</si>
  <si>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</si>
  <si>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</si>
  <si>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</si>
  <si>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</si>
  <si>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</si>
  <si>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</si>
  <si>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</si>
  <si>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</si>
  <si>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</si>
  <si>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</si>
  <si>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</si>
  <si>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</si>
  <si>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</si>
  <si>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</si>
  <si>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</si>
  <si>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</si>
  <si>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</si>
  <si>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</si>
  <si>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</si>
  <si>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</si>
  <si>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</si>
  <si>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</si>
  <si>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</si>
  <si>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</si>
  <si>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</si>
  <si>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</si>
  <si>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</si>
  <si>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</si>
  <si>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</si>
  <si>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</si>
  <si>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</si>
  <si>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</si>
  <si>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</si>
  <si>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</si>
  <si>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</si>
  <si>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</si>
  <si>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</si>
  <si>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</si>
  <si>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</si>
  <si>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</si>
  <si>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</si>
  <si>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</si>
  <si>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</si>
  <si>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</si>
  <si>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</si>
  <si>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</si>
  <si>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</si>
  <si>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</si>
  <si>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</si>
  <si>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</si>
  <si>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</si>
  <si>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</si>
  <si>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</si>
  <si>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</si>
  <si>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</si>
  <si>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</si>
  <si>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</si>
  <si>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</si>
  <si>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</si>
  <si>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</si>
  <si>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</si>
  <si>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</si>
  <si>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</si>
  <si>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</si>
  <si>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</si>
  <si>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</si>
  <si>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</si>
  <si>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</si>
  <si>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</si>
  <si>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</si>
  <si>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</si>
  <si>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</si>
  <si>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</si>
  <si>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</si>
  <si>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</si>
  <si>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</si>
  <si>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</si>
  <si>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</si>
  <si>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</si>
  <si>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</si>
  <si>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</si>
  <si>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</si>
  <si>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</si>
  <si>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</si>
  <si>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</si>
  <si>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</si>
  <si>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</si>
  <si>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</si>
  <si>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</si>
  <si>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</si>
  <si>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</si>
  <si>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</si>
  <si>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</si>
  <si>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</si>
  <si>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</si>
  <si>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</si>
  <si>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</si>
  <si>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</si>
  <si>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</si>
  <si>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</si>
  <si>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</si>
  <si>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</si>
  <si>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</si>
  <si>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</si>
  <si>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</si>
  <si>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</si>
  <si>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</si>
  <si>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</si>
  <si>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</si>
  <si>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</si>
  <si>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</si>
  <si>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</si>
  <si>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</si>
  <si>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</si>
  <si>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</si>
  <si>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</si>
  <si>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</si>
  <si>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</si>
  <si>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</si>
  <si>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</si>
  <si>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</si>
  <si>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</si>
  <si>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</si>
  <si>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</si>
  <si>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</si>
  <si>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</si>
  <si>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</si>
  <si>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</si>
  <si>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</si>
  <si>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</si>
  <si>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</si>
  <si>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</si>
  <si>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</si>
  <si>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</si>
  <si>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</si>
  <si>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</si>
  <si>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</si>
  <si>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</si>
  <si>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</si>
  <si>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</si>
  <si>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</si>
  <si>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</si>
  <si>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</si>
  <si>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</si>
  <si>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</si>
  <si>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</si>
  <si>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</si>
  <si>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</si>
  <si>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</si>
  <si>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</si>
  <si>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</si>
  <si>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</si>
  <si>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</si>
  <si>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</si>
  <si>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</si>
  <si>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</si>
  <si>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</si>
  <si>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</si>
  <si>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</si>
  <si>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</si>
  <si>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</si>
  <si>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</si>
  <si>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</si>
  <si>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</si>
  <si>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</si>
  <si>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</si>
  <si>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</si>
  <si>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</si>
  <si>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</si>
  <si>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</si>
  <si>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</si>
  <si>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</si>
  <si>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</si>
  <si>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</si>
  <si>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</si>
  <si>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</si>
  <si>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</si>
  <si>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</si>
  <si>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</si>
  <si>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</si>
  <si>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</si>
  <si>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</si>
  <si>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</si>
  <si>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</si>
  <si>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</si>
  <si>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</si>
  <si>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</si>
  <si>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</si>
  <si>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</si>
  <si>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</si>
  <si>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</si>
  <si>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</si>
  <si>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</si>
  <si>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</si>
  <si>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</si>
  <si>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</si>
  <si>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</si>
  <si>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</si>
  <si>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</si>
  <si>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</si>
  <si>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</si>
  <si>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</si>
  <si>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</si>
  <si>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</si>
  <si>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</si>
  <si>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</si>
  <si>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</si>
  <si>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</si>
  <si>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</si>
  <si>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</si>
  <si>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</si>
  <si>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</si>
  <si>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</si>
  <si>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</si>
  <si>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</si>
  <si>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</si>
  <si>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</si>
  <si>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</si>
  <si>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</si>
  <si>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</si>
  <si>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</si>
  <si>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</si>
  <si>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</si>
  <si>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</si>
  <si>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</si>
  <si>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</si>
  <si>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</si>
  <si>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</si>
  <si>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</si>
  <si>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</si>
  <si>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</si>
  <si>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</si>
  <si>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</si>
  <si>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</si>
  <si>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</si>
  <si>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</si>
  <si>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</si>
  <si>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</si>
  <si>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</si>
  <si>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</si>
  <si>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</si>
  <si>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</si>
  <si>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</si>
  <si>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</si>
  <si>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</si>
  <si>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</si>
  <si>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</si>
  <si>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</si>
  <si>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</si>
  <si>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</si>
  <si>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</si>
  <si>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</si>
  <si>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</si>
  <si>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</si>
  <si>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</si>
  <si>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</si>
  <si>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</si>
  <si>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</si>
  <si>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</si>
  <si>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</si>
  <si>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</si>
  <si>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</si>
  <si>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</si>
  <si>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</si>
  <si>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</si>
  <si>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</si>
  <si>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</si>
  <si>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</si>
  <si>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</si>
  <si>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</si>
  <si>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</si>
  <si>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</si>
  <si>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</si>
  <si>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</si>
  <si>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</si>
  <si>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</si>
  <si>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</si>
  <si>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</si>
  <si>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</si>
  <si>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</si>
  <si>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</si>
  <si>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</si>
  <si>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</si>
  <si>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</si>
  <si>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</si>
  <si>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</si>
  <si>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</si>
  <si>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</si>
  <si>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</si>
  <si>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</si>
  <si>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</si>
  <si>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</si>
  <si>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</si>
  <si>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</si>
  <si>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</si>
  <si>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</si>
  <si>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</si>
  <si>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</si>
  <si>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</si>
  <si>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</si>
  <si>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</si>
  <si>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</si>
  <si>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</si>
  <si>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</si>
  <si>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</si>
  <si>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</si>
  <si>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</si>
  <si>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</si>
  <si>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</si>
  <si>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</si>
  <si>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</si>
  <si>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</si>
  <si>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</si>
  <si>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</si>
  <si>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</si>
  <si>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</si>
  <si>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</si>
  <si>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</si>
  <si>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</si>
  <si>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</si>
  <si>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</si>
  <si>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</si>
  <si>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</si>
  <si>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</si>
  <si>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</si>
  <si>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</si>
  <si>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</si>
  <si>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</si>
  <si>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</si>
  <si>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</si>
  <si>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</si>
  <si>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</si>
  <si>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</si>
  <si>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</si>
  <si>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</si>
  <si>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</si>
  <si>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</si>
  <si>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</si>
  <si>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</si>
  <si>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</si>
  <si>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</si>
  <si>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</si>
  <si>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</si>
  <si>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</si>
  <si>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</si>
  <si>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</si>
  <si>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</si>
  <si>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</si>
  <si>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</si>
  <si>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</si>
  <si>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</si>
  <si>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</si>
  <si>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</si>
  <si>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</si>
  <si>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</si>
  <si>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</si>
  <si>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</si>
  <si>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</si>
  <si>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</si>
  <si>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</si>
  <si>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</si>
  <si>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</si>
  <si>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</si>
  <si>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</si>
  <si>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</si>
  <si>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</si>
  <si>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</si>
  <si>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</si>
  <si>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</si>
  <si>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</si>
  <si>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</si>
  <si>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</si>
  <si>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</si>
  <si>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</si>
  <si>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</si>
  <si>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</si>
  <si>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</si>
  <si>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</si>
  <si>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</si>
  <si>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</si>
  <si>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</si>
  <si>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</si>
  <si>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</si>
  <si>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</si>
  <si>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</si>
  <si>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</si>
  <si>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</si>
  <si>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</si>
  <si>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</si>
  <si>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</si>
  <si>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</si>
  <si>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</si>
  <si>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</si>
  <si>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</si>
  <si>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</si>
  <si>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</si>
  <si>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</si>
  <si>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</si>
  <si>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</si>
  <si>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</si>
  <si>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</si>
  <si>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</si>
  <si>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</si>
  <si>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</si>
  <si>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</si>
  <si>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</si>
  <si>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</si>
  <si>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</si>
  <si>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</si>
  <si>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</si>
  <si>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</si>
  <si>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</si>
  <si>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</si>
  <si>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</si>
  <si>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</si>
  <si>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</si>
  <si>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</si>
  <si>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</si>
  <si>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</si>
  <si>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</si>
  <si>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</si>
  <si>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</si>
  <si>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</si>
  <si>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</si>
  <si>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</si>
  <si>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</si>
  <si>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</si>
  <si>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</si>
  <si>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</si>
  <si>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</si>
  <si>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</si>
  <si>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</si>
  <si>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</si>
  <si>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</si>
  <si>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</si>
  <si>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</si>
  <si>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</si>
  <si>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</si>
  <si>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</si>
  <si>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</si>
  <si>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</si>
  <si>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</si>
  <si>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</si>
  <si>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</si>
  <si>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</si>
  <si>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</si>
  <si>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</si>
  <si>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</si>
  <si>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</si>
  <si>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</si>
  <si>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</si>
  <si>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</si>
  <si>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</si>
  <si>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</si>
  <si>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</si>
  <si>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</si>
  <si>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</si>
  <si>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</si>
  <si>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</si>
  <si>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</si>
  <si>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</si>
  <si>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</si>
  <si>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</si>
  <si>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</si>
  <si>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</si>
  <si>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</si>
  <si>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</si>
  <si>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</si>
  <si>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</si>
  <si>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</si>
  <si>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</si>
  <si>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</si>
  <si>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</si>
  <si>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</si>
  <si>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</si>
  <si>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</si>
  <si>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</si>
  <si>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</si>
  <si>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</si>
  <si>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</si>
  <si>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</si>
  <si>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</si>
  <si>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</si>
  <si>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</si>
  <si>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</si>
  <si>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</si>
  <si>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</si>
  <si>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</si>
  <si>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</si>
  <si>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</si>
  <si>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</si>
  <si>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</si>
  <si>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</si>
  <si>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</si>
  <si>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</si>
  <si>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</si>
  <si>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</si>
  <si>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</si>
  <si>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</si>
  <si>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</si>
  <si>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</si>
  <si>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</si>
  <si>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</si>
  <si>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</si>
  <si>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</si>
  <si>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</si>
  <si>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</si>
  <si>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</si>
  <si>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</si>
  <si>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</si>
  <si>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</si>
  <si>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</si>
  <si>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</si>
  <si>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</si>
  <si>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</si>
  <si>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</si>
  <si>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</si>
  <si>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</si>
  <si>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</si>
  <si>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</si>
  <si>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</si>
  <si>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</si>
  <si>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</si>
  <si>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</si>
  <si>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</si>
  <si>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</si>
  <si>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</si>
  <si>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</si>
  <si>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</si>
  <si>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</si>
  <si>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</si>
  <si>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</si>
  <si>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</si>
  <si>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</si>
  <si>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</si>
  <si>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</si>
  <si>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</si>
  <si>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</si>
  <si>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</si>
  <si>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</si>
  <si>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</si>
  <si>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</si>
  <si>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</si>
  <si>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</si>
  <si>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</si>
  <si>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</si>
  <si>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</si>
  <si>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</si>
  <si>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</si>
  <si>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</si>
  <si>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</si>
  <si>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</si>
  <si>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</si>
  <si>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</si>
  <si>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</si>
  <si>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</si>
  <si>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</si>
  <si>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</si>
  <si>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</si>
  <si>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</si>
  <si>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</si>
  <si>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</si>
  <si>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</si>
  <si>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</si>
  <si>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</si>
  <si>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</si>
  <si>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</si>
  <si>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</si>
  <si>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</si>
  <si>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</si>
  <si>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</si>
  <si>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</si>
  <si>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</si>
  <si>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</si>
  <si>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</si>
  <si>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</si>
  <si>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</si>
  <si>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</si>
  <si>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</si>
  <si>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</si>
  <si>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</si>
  <si>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</si>
  <si>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</si>
  <si>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</si>
  <si>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</si>
  <si>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</si>
  <si>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</si>
  <si>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</si>
  <si>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</si>
  <si>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</si>
  <si>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</si>
  <si>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</si>
  <si>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</si>
  <si>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</si>
  <si>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</si>
  <si>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</si>
  <si>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</si>
  <si>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</si>
  <si>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</si>
  <si>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</si>
  <si>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</si>
  <si>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</si>
  <si>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</si>
  <si>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</si>
  <si>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</si>
  <si>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</si>
  <si>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</si>
  <si>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</si>
  <si>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</si>
  <si>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</si>
  <si>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</si>
  <si>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</si>
  <si>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</si>
  <si>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</si>
  <si>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</si>
  <si>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</si>
  <si>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</si>
  <si>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</si>
  <si>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</si>
  <si>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</si>
  <si>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</si>
  <si>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</si>
  <si>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</si>
  <si>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</si>
  <si>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</si>
  <si>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</si>
  <si>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</si>
  <si>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</si>
  <si>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</si>
  <si>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</si>
  <si>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</si>
  <si>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</si>
  <si>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</si>
  <si>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</si>
  <si>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</si>
  <si>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</si>
  <si>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</si>
  <si>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</si>
  <si>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</si>
  <si>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</si>
  <si>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</si>
  <si>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</si>
  <si>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</si>
  <si>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</si>
  <si>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</si>
  <si>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</si>
  <si>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</si>
  <si>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</si>
  <si>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</si>
  <si>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</si>
  <si>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</si>
  <si>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</si>
  <si>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</si>
  <si>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</si>
  <si>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</si>
  <si>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</si>
  <si>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</si>
  <si>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</si>
  <si>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</si>
  <si>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</si>
  <si>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</si>
  <si>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</si>
  <si>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</si>
  <si>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</si>
  <si>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</si>
  <si>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</si>
  <si>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</si>
  <si>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</si>
  <si>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</si>
  <si>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</si>
  <si>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</si>
  <si>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</si>
  <si>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</si>
  <si>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</si>
  <si>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</si>
  <si>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</si>
  <si>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</si>
  <si>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</si>
  <si>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</si>
  <si>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</si>
  <si>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</si>
  <si>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</si>
  <si>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</si>
  <si>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</si>
  <si>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</si>
  <si>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</si>
  <si>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</si>
  <si>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</si>
  <si>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</si>
  <si>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</si>
  <si>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</si>
  <si>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</si>
  <si>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</si>
  <si>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</si>
  <si>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</si>
  <si>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</si>
  <si>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</si>
  <si>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</si>
  <si>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</si>
  <si>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</si>
  <si>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</si>
  <si>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</si>
  <si>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</si>
  <si>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</si>
  <si>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</si>
  <si>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</si>
  <si>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</si>
  <si>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</si>
  <si>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</si>
  <si>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</si>
  <si>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</si>
  <si>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</si>
  <si>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</si>
  <si>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</si>
  <si>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</si>
  <si>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</si>
  <si>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</si>
  <si>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</si>
  <si>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</si>
  <si>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</si>
  <si>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</si>
  <si>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</si>
  <si>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</si>
  <si>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</si>
  <si>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</si>
  <si>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</si>
  <si>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</si>
  <si>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</si>
  <si>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</si>
  <si>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</si>
  <si>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</si>
  <si>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</si>
  <si>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</si>
  <si>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</si>
  <si>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</si>
  <si>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</si>
  <si>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</si>
  <si>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</si>
  <si>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</si>
  <si>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</si>
  <si>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</si>
  <si>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</si>
  <si>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</si>
  <si>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</si>
  <si>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</si>
  <si>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</si>
  <si>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</si>
  <si>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</si>
  <si>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</si>
  <si>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</si>
  <si>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</si>
  <si>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</si>
  <si>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</si>
  <si>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</si>
  <si>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</si>
  <si>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</si>
  <si>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</si>
  <si>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</si>
  <si>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</si>
  <si>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</si>
  <si>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</si>
  <si>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</si>
  <si>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</si>
  <si>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</si>
  <si>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</si>
  <si>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</si>
  <si>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</si>
  <si>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</si>
  <si>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</si>
  <si>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</si>
  <si>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</si>
  <si>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</si>
  <si>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</si>
  <si>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</si>
  <si>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</si>
  <si>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</si>
  <si>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</si>
  <si>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</si>
  <si>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</si>
  <si>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</si>
  <si>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</si>
  <si>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</si>
  <si>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</si>
  <si>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</si>
  <si>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</si>
  <si>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</si>
  <si>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</si>
  <si>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</si>
  <si>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</si>
  <si>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</si>
  <si>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</si>
  <si>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</si>
  <si>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</si>
  <si>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</si>
  <si>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</si>
  <si>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</si>
  <si>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</si>
  <si>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</si>
  <si>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</si>
  <si>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</si>
  <si>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</si>
  <si>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</si>
  <si>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</si>
  <si>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</si>
  <si>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</si>
  <si>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</si>
  <si>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</si>
  <si>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</si>
  <si>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</si>
  <si>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</si>
  <si>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</si>
  <si>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</si>
  <si>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</si>
  <si>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</si>
  <si>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</si>
  <si>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</si>
  <si>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</si>
  <si>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</si>
  <si>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</si>
  <si>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</si>
  <si>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</si>
  <si>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</si>
  <si>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</si>
  <si>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</si>
  <si>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</si>
  <si>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</si>
  <si>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</si>
  <si>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</si>
  <si>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</si>
  <si>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</si>
  <si>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</si>
  <si>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</si>
  <si>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</si>
  <si>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</si>
  <si>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</si>
  <si>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</si>
  <si>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</si>
  <si>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</si>
  <si>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</si>
  <si>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</si>
  <si>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</si>
  <si>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</si>
  <si>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</si>
  <si>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</si>
  <si>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</si>
  <si>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</si>
  <si>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</si>
  <si>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</si>
  <si>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</si>
  <si>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</si>
  <si>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</si>
  <si>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</si>
  <si>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</si>
  <si>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</si>
  <si>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</si>
  <si>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</si>
  <si>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</si>
  <si>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</si>
  <si>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</si>
  <si>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</si>
  <si>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</si>
  <si>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</si>
  <si>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</si>
  <si>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</si>
  <si>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</si>
  <si>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</si>
  <si>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</si>
  <si>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</si>
  <si>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</si>
  <si>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</si>
  <si>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</si>
  <si>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</si>
  <si>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</si>
  <si>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</si>
  <si>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</si>
  <si>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</si>
  <si>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</si>
  <si>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</si>
  <si>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</si>
  <si>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</si>
  <si>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</si>
  <si>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</si>
  <si>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</si>
  <si>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</si>
  <si>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</si>
  <si>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</si>
  <si>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</si>
  <si>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</si>
  <si>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</si>
  <si>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</si>
  <si>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</si>
  <si>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</si>
  <si>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</si>
  <si>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</si>
  <si>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</si>
  <si>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</si>
  <si>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</si>
  <si>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</si>
  <si>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</si>
  <si>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</si>
  <si>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</si>
  <si>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</si>
  <si>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</si>
  <si>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</si>
  <si>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</si>
  <si>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</si>
  <si>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</si>
  <si>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</si>
  <si>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</si>
  <si>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</si>
  <si>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</si>
  <si>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</si>
  <si>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</si>
  <si>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</si>
  <si>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</si>
  <si>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</si>
  <si>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</si>
  <si>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</si>
  <si>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</si>
  <si>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</si>
  <si>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</si>
  <si>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</si>
  <si>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</si>
  <si>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</si>
  <si>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</si>
  <si>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</si>
  <si>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</si>
  <si>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</si>
  <si>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</si>
  <si>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</si>
  <si>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</si>
  <si>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</si>
  <si>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</si>
  <si>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</si>
  <si>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</si>
  <si>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</si>
  <si>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</si>
  <si>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</si>
  <si>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</si>
  <si>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</si>
  <si>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</si>
  <si>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</si>
  <si>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</si>
  <si>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</si>
  <si>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</si>
  <si>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</si>
  <si>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</si>
  <si>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</si>
  <si>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</si>
  <si>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</si>
  <si>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</si>
  <si>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</si>
  <si>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</si>
  <si>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</si>
  <si>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</si>
  <si>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</si>
  <si>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</si>
  <si>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</si>
  <si>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</si>
  <si>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</si>
  <si>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</si>
  <si>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</si>
  <si>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</si>
  <si>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</si>
  <si>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</si>
  <si>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</si>
  <si>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</si>
  <si>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</si>
  <si>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</si>
  <si>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</si>
  <si>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</si>
  <si>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</si>
  <si>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</si>
  <si>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</si>
  <si>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</si>
  <si>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</si>
  <si>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</si>
  <si>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</si>
  <si>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</si>
  <si>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</si>
  <si>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</si>
  <si>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</si>
  <si>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</si>
  <si>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</si>
  <si>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</si>
  <si>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</si>
  <si>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</si>
  <si>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</si>
  <si>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</si>
  <si>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</si>
  <si>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</si>
  <si>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</si>
  <si>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</si>
  <si>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</si>
  <si>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</si>
  <si>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</si>
  <si>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</si>
  <si>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</si>
  <si>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</si>
  <si>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</si>
  <si>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</si>
  <si>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</si>
  <si>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</si>
  <si>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</si>
  <si>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</si>
  <si>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</si>
  <si>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</si>
  <si>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</si>
  <si>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</si>
  <si>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</si>
  <si>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</si>
  <si>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</si>
  <si>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</si>
  <si>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</si>
  <si>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</si>
  <si>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</si>
  <si>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</si>
  <si>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</si>
  <si>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</si>
  <si>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</si>
  <si>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</si>
  <si>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</si>
  <si>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</si>
  <si>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</si>
  <si>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</si>
  <si>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</si>
  <si>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</si>
  <si>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</si>
  <si>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</si>
  <si>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</si>
  <si>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</si>
  <si>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</si>
  <si>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</si>
  <si>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</si>
  <si>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</si>
  <si>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</si>
  <si>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</si>
  <si>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</si>
  <si>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</si>
  <si>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</si>
  <si>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</si>
  <si>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</si>
  <si>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</si>
  <si>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</si>
  <si>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</si>
  <si>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</si>
  <si>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</si>
  <si>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</si>
  <si>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</si>
  <si>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</si>
  <si>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</si>
  <si>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</si>
  <si>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</si>
  <si>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</si>
  <si>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</si>
  <si>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</si>
  <si>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</si>
  <si>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</si>
  <si>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</si>
  <si>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</si>
  <si>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</si>
  <si>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</si>
  <si>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</si>
  <si>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</si>
  <si>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</si>
  <si>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</si>
  <si>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</si>
  <si>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</si>
  <si>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</si>
  <si>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</si>
  <si>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</si>
  <si>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</si>
  <si>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</si>
  <si>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</si>
  <si>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</si>
  <si>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</si>
  <si>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</si>
  <si>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</si>
  <si>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</si>
  <si>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</si>
  <si>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</si>
  <si>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</si>
  <si>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</si>
  <si>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</si>
  <si>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</si>
  <si>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</si>
  <si>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</si>
  <si>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</si>
  <si>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</si>
  <si>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</si>
  <si>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</si>
  <si>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</si>
  <si>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</si>
  <si>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</si>
  <si>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</si>
  <si>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</si>
  <si>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</si>
  <si>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</si>
  <si>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</si>
  <si>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</si>
  <si>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</si>
  <si>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</si>
  <si>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</si>
  <si>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</si>
  <si>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</si>
  <si>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</si>
  <si>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</si>
  <si>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</si>
  <si>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</si>
  <si>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</si>
  <si>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</si>
  <si>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</si>
  <si>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</si>
  <si>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</si>
  <si>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</si>
  <si>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</si>
  <si>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</si>
  <si>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</si>
  <si>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</si>
  <si>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</si>
  <si>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</si>
  <si>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</si>
  <si>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</si>
  <si>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</si>
  <si>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</si>
  <si>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</si>
  <si>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</si>
  <si>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</si>
  <si>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</si>
  <si>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</si>
  <si>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</si>
  <si>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</si>
  <si>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</si>
  <si>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</si>
  <si>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</si>
  <si>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</si>
  <si>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</si>
  <si>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</si>
  <si>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</si>
  <si>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</si>
  <si>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</si>
  <si>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</si>
  <si>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</si>
  <si>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</si>
  <si>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</si>
  <si>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</si>
  <si>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</si>
  <si>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</si>
  <si>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</si>
  <si>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</si>
  <si>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</si>
  <si>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</si>
  <si>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</si>
  <si>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</si>
  <si>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</si>
  <si>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</si>
  <si>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</si>
  <si>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</si>
  <si>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</si>
  <si>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</si>
  <si>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</si>
  <si>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</si>
  <si>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</si>
  <si>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</si>
  <si>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</si>
  <si>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</si>
  <si>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</si>
  <si>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</si>
  <si>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</si>
  <si>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</si>
  <si>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</si>
  <si>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</si>
  <si>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</si>
  <si>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</si>
  <si>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</si>
  <si>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</si>
  <si>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</si>
  <si>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</si>
  <si>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</si>
  <si>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</si>
  <si>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</si>
  <si>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</si>
  <si>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</si>
  <si>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</si>
  <si>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</si>
  <si>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</si>
  <si>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</si>
  <si>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</si>
  <si>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</si>
  <si>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</si>
  <si>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</si>
  <si>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</si>
  <si>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</si>
  <si>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</si>
  <si>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</si>
  <si>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</si>
  <si>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</si>
  <si>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</si>
  <si>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</si>
  <si>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</si>
  <si>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</si>
  <si>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</si>
  <si>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</si>
  <si>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</si>
  <si>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</si>
  <si>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</si>
  <si>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</si>
  <si>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</si>
  <si>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</si>
  <si>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</si>
  <si>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</si>
  <si>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</si>
  <si>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</si>
  <si>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</si>
  <si>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</si>
  <si>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</si>
  <si>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</si>
  <si>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</si>
  <si>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</si>
  <si>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</si>
  <si>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</si>
  <si>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</si>
  <si>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</si>
  <si>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</si>
  <si>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</si>
  <si>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</si>
  <si>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</si>
  <si>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</si>
  <si>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</si>
  <si>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</si>
  <si>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</si>
  <si>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</si>
  <si>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</si>
  <si>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</si>
  <si>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</si>
  <si>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</si>
  <si>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</si>
  <si>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</si>
  <si>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</si>
  <si>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</si>
  <si>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</si>
  <si>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</si>
  <si>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</si>
  <si>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</si>
  <si>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</si>
  <si>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</si>
  <si>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</si>
  <si>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</si>
  <si>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</si>
  <si>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</si>
  <si>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</si>
  <si>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</si>
  <si>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</si>
  <si>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</si>
  <si>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</si>
  <si>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</si>
  <si>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</si>
  <si>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</si>
  <si>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</si>
  <si>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</si>
  <si>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</si>
  <si>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</si>
  <si>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</si>
  <si>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</si>
  <si>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</si>
  <si>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</si>
  <si>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</si>
  <si>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</si>
  <si>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</si>
  <si>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</si>
  <si>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</si>
  <si>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</si>
  <si>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</si>
  <si>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</si>
  <si>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</si>
  <si>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</si>
  <si>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</si>
  <si>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</si>
  <si>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</si>
  <si>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</si>
  <si>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</si>
  <si>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</si>
  <si>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</si>
  <si>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</si>
  <si>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</si>
  <si>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</si>
  <si>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</si>
  <si>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</si>
  <si>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</si>
  <si>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</si>
  <si>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</si>
  <si>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</si>
  <si>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</si>
  <si>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</si>
  <si>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</si>
  <si>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</si>
  <si>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</si>
  <si>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</si>
  <si>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</si>
  <si>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</si>
  <si>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</si>
  <si>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</si>
  <si>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</si>
  <si>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</si>
  <si>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</si>
  <si>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</si>
  <si>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</si>
  <si>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</si>
  <si>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</si>
  <si>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</si>
  <si>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</si>
  <si>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</si>
  <si>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</si>
  <si>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</si>
  <si>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</si>
  <si>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</si>
  <si>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</si>
  <si>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</si>
  <si>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</si>
  <si>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</si>
  <si>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</si>
  <si>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</si>
  <si>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</si>
  <si>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</si>
  <si>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</si>
  <si>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</si>
  <si>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</si>
  <si>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</si>
  <si>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</si>
  <si>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</si>
  <si>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</si>
  <si>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</si>
  <si>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</si>
  <si>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</si>
  <si>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</si>
  <si>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</si>
  <si>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</si>
  <si>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</si>
  <si>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</si>
  <si>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</si>
  <si>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</si>
  <si>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</si>
  <si>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</si>
  <si>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</si>
  <si>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</si>
  <si>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</si>
  <si>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</si>
  <si>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</si>
  <si>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</si>
  <si>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</si>
  <si>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</si>
  <si>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</si>
  <si>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</si>
  <si>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</si>
  <si>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</si>
  <si>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</si>
  <si>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</si>
  <si>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</si>
  <si>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</si>
  <si>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</si>
  <si>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</si>
  <si>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</si>
  <si>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</si>
  <si>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</si>
  <si>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</si>
  <si>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</si>
  <si>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</si>
  <si>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</si>
  <si>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</si>
  <si>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</si>
  <si>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</si>
  <si>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</si>
  <si>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</si>
  <si>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</si>
  <si>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</si>
  <si>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</si>
  <si>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</si>
  <si>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</si>
  <si>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</si>
  <si>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</si>
  <si>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</si>
  <si>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</si>
  <si>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</si>
  <si>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</si>
  <si>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</si>
  <si>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</si>
  <si>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</si>
  <si>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</si>
  <si>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</si>
  <si>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</si>
  <si>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</si>
  <si>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</si>
  <si>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</si>
  <si>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</si>
  <si>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</si>
  <si>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</si>
  <si>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</si>
  <si>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</si>
  <si>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</si>
  <si>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</si>
  <si>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</si>
  <si>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</si>
  <si>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</si>
  <si>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</si>
  <si>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</si>
  <si>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</si>
  <si>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</si>
  <si>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</si>
  <si>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</si>
  <si>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</si>
  <si>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</si>
  <si>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</si>
  <si>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</si>
  <si>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</si>
  <si>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</si>
  <si>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</si>
  <si>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</si>
  <si>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</si>
  <si>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</si>
  <si>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</si>
  <si>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</si>
  <si>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</si>
  <si>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</si>
  <si>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</si>
  <si>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</si>
  <si>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</si>
  <si>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</si>
  <si>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</si>
  <si>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</si>
  <si>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</si>
  <si>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</si>
  <si>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</si>
  <si>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</si>
  <si>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</si>
  <si>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</si>
  <si>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</si>
  <si>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</si>
  <si>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</si>
  <si>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</si>
  <si>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</si>
  <si>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</si>
  <si>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</si>
  <si>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</si>
  <si>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</si>
  <si>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</si>
  <si>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</si>
  <si>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</si>
  <si>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</si>
  <si>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</si>
  <si>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</si>
  <si>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</si>
  <si>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</si>
  <si>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</si>
  <si>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</si>
  <si>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</si>
  <si>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</si>
  <si>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</si>
  <si>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</si>
  <si>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</si>
  <si>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</si>
  <si>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</si>
  <si>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</si>
  <si>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</si>
  <si>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</si>
  <si>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</si>
  <si>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</si>
  <si>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</si>
  <si>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</si>
  <si>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</si>
  <si>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</si>
  <si>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</si>
  <si>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</si>
  <si>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</si>
  <si>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</si>
  <si>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</si>
  <si>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</si>
  <si>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</si>
  <si>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</si>
  <si>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</si>
  <si>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</si>
  <si>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</si>
  <si>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</si>
  <si>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</si>
  <si>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</si>
  <si>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</si>
  <si>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</si>
  <si>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</si>
  <si>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</si>
  <si>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</si>
  <si>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</si>
  <si>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</si>
  <si>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</si>
  <si>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</si>
  <si>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</si>
  <si>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</si>
  <si>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</si>
  <si>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</si>
  <si>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</si>
  <si>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</si>
  <si>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</si>
  <si>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</si>
  <si>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</si>
  <si>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</si>
  <si>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</si>
  <si>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</si>
  <si>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</si>
  <si>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</si>
  <si>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</si>
  <si>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</si>
  <si>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</si>
  <si>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</si>
  <si>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</si>
  <si>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</si>
  <si>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</si>
  <si>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</si>
  <si>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</si>
  <si>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</si>
  <si>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</si>
  <si>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</si>
  <si>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</si>
  <si>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</si>
  <si>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</si>
  <si>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</si>
  <si>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</si>
  <si>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</si>
  <si>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</si>
  <si>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</si>
  <si>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</si>
  <si>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</si>
  <si>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</si>
  <si>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</si>
  <si>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</si>
  <si>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</si>
  <si>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</si>
  <si>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</si>
  <si>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</si>
  <si>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</si>
  <si>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</si>
  <si>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</si>
  <si>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</si>
  <si>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</si>
  <si>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</si>
  <si>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</si>
  <si>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</si>
  <si>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</si>
  <si>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</si>
  <si>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</si>
  <si>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</si>
  <si>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</si>
  <si>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</si>
  <si>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</si>
  <si>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</si>
  <si>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</si>
  <si>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</si>
  <si>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</si>
  <si>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</si>
  <si>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</si>
  <si>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</si>
  <si>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</si>
  <si>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</si>
  <si>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</si>
  <si>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</si>
  <si>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</si>
  <si>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</si>
  <si>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</si>
  <si>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</si>
  <si>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</si>
  <si>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</si>
  <si>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</si>
  <si>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</si>
  <si>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</si>
  <si>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</si>
  <si>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</si>
  <si>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</si>
  <si>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</si>
  <si>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</si>
  <si>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</si>
  <si>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</si>
  <si>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</si>
  <si>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</si>
  <si>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</si>
  <si>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</si>
  <si>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</si>
  <si>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</si>
  <si>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</si>
  <si>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</si>
  <si>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</si>
  <si>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</si>
  <si>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</si>
  <si>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</si>
  <si>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</si>
  <si>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</si>
  <si>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</si>
  <si>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</si>
  <si>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</si>
  <si>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</si>
  <si>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</si>
  <si>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</si>
  <si>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</si>
  <si>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</si>
  <si>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</si>
  <si>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</si>
  <si>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</si>
  <si>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</si>
  <si>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</si>
  <si>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</si>
  <si>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</si>
  <si>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</si>
  <si>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</si>
  <si>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</si>
  <si>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</si>
  <si>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</si>
  <si>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</si>
  <si>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</si>
  <si>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</si>
  <si>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</si>
  <si>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</si>
  <si>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</si>
  <si>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</si>
  <si>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</si>
  <si>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</si>
  <si>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</si>
  <si>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</si>
  <si>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</si>
  <si>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</si>
  <si>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</si>
  <si>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</si>
  <si>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</si>
  <si>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</si>
  <si>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</si>
  <si>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</si>
  <si>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</si>
  <si>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</si>
  <si>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</si>
  <si>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</si>
  <si>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</si>
  <si>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</si>
  <si>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</si>
  <si>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</si>
  <si>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</si>
  <si>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</si>
  <si>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</si>
  <si>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</si>
  <si>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</si>
  <si>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</si>
  <si>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</si>
  <si>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</si>
  <si>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</si>
  <si>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</si>
  <si>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</si>
  <si>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</si>
  <si>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</si>
  <si>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</si>
  <si>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</si>
  <si>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</si>
  <si>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</si>
  <si>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</si>
  <si>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</si>
  <si>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</si>
  <si>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</si>
  <si>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</si>
  <si>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</si>
  <si>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</si>
  <si>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</si>
  <si>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</si>
  <si>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</si>
  <si>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</si>
  <si>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</si>
  <si>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</si>
  <si>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</si>
  <si>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</si>
  <si>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</si>
  <si>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</si>
  <si>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</si>
  <si>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</si>
  <si>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</si>
  <si>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</si>
  <si>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</si>
  <si>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</si>
  <si>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</si>
  <si>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</si>
  <si>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</si>
  <si>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</si>
  <si>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</si>
  <si>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</si>
  <si>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</si>
  <si>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</si>
  <si>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</si>
  <si>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</si>
  <si>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</si>
  <si>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</si>
  <si>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</si>
  <si>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</si>
  <si>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</si>
  <si>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</si>
  <si>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</si>
  <si>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</si>
  <si>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</si>
  <si>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</si>
  <si>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</si>
  <si>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</si>
  <si>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</si>
  <si>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</si>
  <si>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</si>
  <si>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</si>
  <si>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</si>
  <si>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</si>
  <si>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</si>
  <si>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</si>
  <si>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</si>
  <si>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</si>
  <si>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</si>
  <si>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</si>
  <si>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</si>
  <si>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</si>
  <si>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</si>
  <si>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</si>
  <si>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</si>
  <si>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</si>
  <si>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</si>
  <si>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</si>
  <si>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</si>
  <si>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</si>
  <si>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</si>
  <si>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</si>
  <si>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</si>
  <si>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</si>
  <si>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</si>
  <si>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</si>
  <si>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</si>
  <si>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</si>
  <si>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</si>
  <si>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</si>
  <si>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</si>
  <si>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</si>
  <si>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</si>
  <si>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</si>
  <si>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</si>
  <si>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</si>
  <si>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</si>
  <si>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</si>
  <si>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</si>
  <si>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</si>
  <si>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</si>
  <si>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</si>
  <si>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</si>
  <si>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</si>
  <si>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</si>
  <si>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</si>
  <si>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</si>
  <si>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</si>
  <si>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</si>
  <si>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</si>
  <si>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</si>
  <si>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</si>
  <si>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</si>
  <si>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</si>
  <si>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</si>
  <si>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</si>
  <si>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</si>
  <si>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</si>
  <si>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</si>
  <si>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</si>
  <si>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</si>
  <si>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</si>
  <si>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</si>
  <si>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</si>
  <si>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</si>
  <si>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</si>
  <si>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</si>
  <si>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</si>
  <si>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</si>
  <si>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</si>
  <si>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</si>
  <si>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</si>
  <si>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</si>
  <si>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</si>
  <si>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</si>
  <si>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</si>
  <si>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</si>
  <si>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</si>
  <si>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</si>
  <si>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</si>
  <si>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</si>
  <si>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</si>
  <si>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</si>
  <si>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</si>
  <si>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</si>
  <si>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</si>
  <si>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</si>
  <si>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</si>
  <si>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</si>
  <si>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</si>
  <si>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</si>
  <si>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</si>
  <si>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</si>
  <si>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</si>
  <si>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</si>
  <si>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</si>
  <si>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</si>
  <si>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</si>
  <si>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</si>
  <si>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</si>
  <si>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</si>
  <si>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</si>
  <si>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</si>
  <si>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</si>
  <si>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</si>
  <si>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</si>
  <si>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</si>
  <si>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</si>
  <si>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</si>
  <si>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</si>
  <si>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</si>
  <si>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</si>
  <si>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</si>
  <si>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</si>
  <si>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</si>
  <si>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</si>
  <si>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</si>
  <si>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</si>
  <si>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</si>
  <si>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</si>
  <si>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</si>
  <si>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</si>
  <si>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</si>
  <si>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</si>
  <si>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</si>
  <si>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</si>
  <si>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</si>
  <si>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</si>
  <si>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</si>
  <si>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</si>
  <si>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</si>
  <si>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</si>
  <si>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</si>
  <si>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</si>
  <si>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</si>
  <si>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</si>
  <si>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</si>
  <si>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</si>
  <si>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</si>
  <si>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</si>
  <si>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</si>
  <si>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</si>
  <si>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</si>
  <si>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</si>
  <si>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</si>
  <si>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</si>
  <si>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</si>
  <si>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</si>
  <si>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</si>
  <si>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</si>
  <si>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</si>
  <si>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</si>
  <si>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</si>
  <si>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</si>
  <si>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</si>
  <si>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</si>
  <si>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</si>
  <si>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</si>
  <si>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</si>
  <si>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</si>
  <si>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</si>
  <si>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</si>
  <si>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</si>
  <si>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</si>
  <si>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</si>
  <si>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</si>
  <si>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</si>
  <si>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</si>
  <si>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</si>
  <si>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</si>
  <si>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</si>
  <si>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</si>
  <si>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</si>
  <si>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</si>
  <si>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</si>
  <si>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</si>
  <si>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</si>
  <si>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</si>
  <si>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</si>
  <si>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</si>
  <si>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</si>
  <si>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</si>
  <si>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</si>
  <si>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</si>
  <si>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</si>
  <si>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</si>
  <si>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</si>
  <si>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</si>
  <si>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</si>
  <si>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</si>
  <si>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</si>
  <si>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</si>
  <si>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</si>
  <si>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</si>
  <si>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</si>
  <si>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</si>
  <si>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</si>
  <si>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</si>
  <si>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</si>
  <si>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</si>
  <si>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</si>
  <si>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</si>
  <si>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</si>
  <si>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</si>
  <si>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</si>
  <si>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</si>
  <si>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</si>
  <si>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</si>
  <si>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</si>
  <si>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</si>
  <si>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</si>
  <si>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</si>
  <si>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</si>
  <si>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</si>
  <si>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</si>
  <si>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</si>
  <si>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</si>
  <si>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</si>
  <si>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</si>
  <si>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</si>
  <si>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</si>
  <si>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</si>
  <si>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</si>
  <si>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</si>
  <si>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</si>
  <si>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</si>
  <si>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</si>
  <si>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</si>
  <si>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</si>
  <si>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</si>
  <si>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</si>
  <si>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</si>
  <si>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</si>
  <si>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</si>
  <si>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</si>
  <si>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</si>
  <si>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</si>
  <si>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</si>
  <si>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</si>
  <si>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</si>
  <si>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</si>
  <si>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</si>
  <si>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</si>
  <si>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</si>
  <si>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</si>
  <si>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</si>
  <si>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</si>
  <si>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</si>
  <si>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</si>
  <si>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</si>
  <si>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</si>
  <si>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</si>
  <si>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</si>
  <si>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</si>
  <si>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</si>
  <si>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</si>
  <si>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</si>
  <si>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</si>
  <si>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</si>
  <si>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</si>
  <si>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</si>
  <si>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</si>
  <si>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</si>
  <si>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</si>
  <si>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</si>
  <si>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</si>
  <si>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</si>
  <si>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</si>
  <si>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</si>
  <si>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</si>
  <si>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</si>
  <si>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</si>
  <si>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</si>
  <si>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</si>
  <si>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</si>
  <si>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</si>
  <si>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</si>
  <si>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</si>
  <si>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</si>
  <si>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</si>
  <si>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</si>
  <si>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</si>
  <si>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</si>
  <si>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</si>
  <si>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</si>
  <si>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</si>
  <si>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</si>
  <si>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</si>
  <si>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</si>
  <si>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</si>
  <si>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</si>
  <si>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</si>
  <si>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</si>
  <si>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</si>
  <si>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</si>
  <si>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</si>
  <si>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</si>
  <si>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</si>
  <si>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</si>
  <si>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</si>
  <si>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</si>
  <si>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</si>
  <si>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</si>
  <si>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</si>
  <si>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</si>
  <si>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</si>
  <si>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</si>
  <si>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</si>
  <si>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</si>
  <si>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</si>
  <si>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</si>
  <si>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</si>
  <si>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</si>
  <si>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</si>
  <si>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</si>
  <si>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</si>
  <si>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</si>
  <si>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</si>
  <si>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</si>
  <si>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</si>
  <si>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</si>
  <si>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</si>
  <si>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</si>
  <si>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</si>
  <si>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</si>
  <si>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</si>
  <si>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</si>
  <si>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</si>
  <si>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</si>
  <si>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</si>
  <si>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</si>
  <si>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</si>
  <si>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</si>
  <si>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</si>
  <si>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</si>
  <si>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</si>
  <si>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</si>
  <si>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</si>
  <si>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</si>
  <si>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</si>
  <si>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</si>
  <si>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</si>
  <si>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</si>
  <si>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</si>
  <si>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</si>
  <si>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</si>
  <si>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</si>
  <si>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</si>
  <si>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</si>
  <si>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</si>
  <si>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</si>
  <si>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</si>
  <si>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</si>
  <si>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</si>
  <si>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</si>
  <si>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</si>
  <si>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</si>
  <si>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</si>
  <si>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</si>
  <si>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</si>
  <si>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</si>
  <si>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</si>
  <si>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</si>
  <si>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</si>
  <si>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</si>
  <si>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</si>
  <si>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</si>
  <si>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</si>
  <si>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</si>
  <si>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</si>
  <si>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</si>
  <si>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</si>
  <si>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</si>
  <si>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</si>
  <si>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</si>
  <si>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</si>
  <si>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</si>
  <si>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</si>
  <si>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</si>
  <si>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</si>
  <si>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</si>
  <si>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</si>
  <si>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</si>
  <si>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</si>
  <si>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</si>
  <si>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</si>
  <si>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</si>
  <si>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</si>
  <si>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</si>
  <si>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</si>
  <si>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</si>
  <si>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</si>
  <si>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</si>
  <si>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</si>
  <si>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</si>
  <si>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</si>
  <si>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</si>
  <si>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</si>
  <si>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</si>
  <si>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</si>
  <si>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</si>
  <si>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</si>
  <si>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</si>
  <si>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</si>
  <si>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</si>
  <si>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</si>
  <si>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</si>
  <si>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</si>
  <si>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</si>
  <si>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</si>
  <si>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</si>
  <si>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</si>
  <si>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</si>
  <si>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</si>
  <si>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</si>
  <si>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</si>
  <si>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</si>
  <si>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</si>
  <si>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</si>
  <si>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</si>
  <si>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</si>
  <si>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</si>
  <si>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</si>
  <si>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</si>
  <si>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</si>
  <si>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</si>
  <si>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</si>
  <si>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</si>
  <si>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</si>
  <si>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WALTON HOSPITAL - BLUEBELL WARD</t>
  </si>
  <si>
    <t>KINGSWAY TISSINGTON UNIT - OLDER PEOPLE</t>
  </si>
  <si>
    <t>https://www.derbyshirehealthcareft.nhs.uk/about-us/our-performance/safe-staffing</t>
  </si>
  <si>
    <t>DERWENT UNIT - WILLOW WARD</t>
  </si>
  <si>
    <t>DERWENT UNIT - SYCAMORE WARD</t>
  </si>
  <si>
    <t>DERWENT UNIT - OAK WARD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</si>
</sst>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0"/>
  <sheetViews>
    <sheetView topLeftCell="A25" workbookViewId="0">
      <selection activeCell="B51" sqref="B51"/>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14170</v>
      </c>
      <c r="C2" s="60"/>
      <c r="D2" s="60"/>
      <c r="E2" s="60"/>
      <c r="F2" s="60"/>
      <c r="G2" s="60"/>
    </row>
    <row r="3" spans="1:11" ht="15.75" x14ac:dyDescent="0.25">
      <c r="A3" s="60"/>
      <c r="B3" s="60"/>
      <c r="C3" s="60" t="s">
        <v>14171</v>
      </c>
      <c r="D3" s="60" t="str">
        <f>OrgCodeSelection</f>
        <v>RXM</v>
      </c>
      <c r="E3" s="60"/>
      <c r="F3" s="60"/>
      <c r="G3" s="60"/>
    </row>
    <row r="4" spans="1:11" ht="15.75" x14ac:dyDescent="0.25">
      <c r="A4" s="61"/>
      <c r="B4" s="61" t="s">
        <v>14172</v>
      </c>
      <c r="C4" s="61" t="s">
        <v>14173</v>
      </c>
      <c r="D4" s="61" t="s">
        <v>14174</v>
      </c>
      <c r="E4" s="61" t="s">
        <v>14738</v>
      </c>
      <c r="F4" s="61" t="s">
        <v>14739</v>
      </c>
      <c r="G4" s="61" t="s">
        <v>14740</v>
      </c>
    </row>
    <row r="5" spans="1:11" ht="15.75" x14ac:dyDescent="0.25">
      <c r="A5" s="60"/>
      <c r="B5" s="60">
        <v>31</v>
      </c>
      <c r="C5" s="62">
        <v>44043</v>
      </c>
      <c r="D5" s="60" t="s">
        <v>14175</v>
      </c>
      <c r="E5" s="60"/>
      <c r="F5" s="60"/>
      <c r="G5" s="60"/>
    </row>
    <row r="6" spans="1:11" x14ac:dyDescent="0.2">
      <c r="B6">
        <v>32</v>
      </c>
      <c r="C6" s="16">
        <v>44054</v>
      </c>
      <c r="D6" t="s">
        <v>14184</v>
      </c>
    </row>
    <row r="7" spans="1:11" x14ac:dyDescent="0.2">
      <c r="B7">
        <v>33</v>
      </c>
      <c r="C7" s="16">
        <v>44071</v>
      </c>
      <c r="D7" t="s">
        <v>14210</v>
      </c>
      <c r="J7" t="s">
        <v>14211</v>
      </c>
      <c r="K7" t="s">
        <v>14212</v>
      </c>
    </row>
    <row r="8" spans="1:11" x14ac:dyDescent="0.2">
      <c r="B8">
        <v>34</v>
      </c>
      <c r="C8" s="16">
        <v>44079</v>
      </c>
      <c r="D8" t="s">
        <v>14215</v>
      </c>
    </row>
    <row r="9" spans="1:11" x14ac:dyDescent="0.2">
      <c r="B9">
        <v>35</v>
      </c>
      <c r="C9" s="16">
        <v>44103</v>
      </c>
      <c r="D9" t="s">
        <v>14224</v>
      </c>
    </row>
    <row r="10" spans="1:11" x14ac:dyDescent="0.2">
      <c r="B10">
        <v>36</v>
      </c>
      <c r="C10" s="16">
        <v>44187</v>
      </c>
      <c r="D10" t="s">
        <v>14430</v>
      </c>
    </row>
    <row r="11" spans="1:11" x14ac:dyDescent="0.2">
      <c r="B11">
        <v>36.1</v>
      </c>
      <c r="C11" s="16">
        <v>44218</v>
      </c>
      <c r="D11" t="s">
        <v>14431</v>
      </c>
    </row>
    <row r="12" spans="1:11" x14ac:dyDescent="0.2">
      <c r="B12">
        <v>37</v>
      </c>
      <c r="C12" s="16">
        <v>44225</v>
      </c>
      <c r="D12" t="s">
        <v>14433</v>
      </c>
      <c r="E12" t="s">
        <v>14432</v>
      </c>
    </row>
    <row r="13" spans="1:11" x14ac:dyDescent="0.2">
      <c r="B13">
        <v>38</v>
      </c>
      <c r="C13" s="16">
        <v>44323</v>
      </c>
      <c r="D13" t="s">
        <v>14441</v>
      </c>
    </row>
    <row r="14" spans="1:11" x14ac:dyDescent="0.2">
      <c r="B14">
        <v>39</v>
      </c>
      <c r="C14" s="16">
        <v>44344</v>
      </c>
      <c r="D14" t="s">
        <v>14453</v>
      </c>
    </row>
    <row r="15" spans="1:11" x14ac:dyDescent="0.2">
      <c r="B15">
        <v>40</v>
      </c>
      <c r="C15" s="16">
        <v>44371</v>
      </c>
      <c r="D15" t="s">
        <v>14461</v>
      </c>
    </row>
    <row r="16" spans="1:11" x14ac:dyDescent="0.2">
      <c r="B16">
        <v>41</v>
      </c>
      <c r="C16" s="16">
        <v>44405</v>
      </c>
      <c r="D16" t="s">
        <v>14467</v>
      </c>
    </row>
    <row r="17" spans="2:7" x14ac:dyDescent="0.2">
      <c r="B17">
        <v>41.1</v>
      </c>
      <c r="C17" s="16">
        <v>44516</v>
      </c>
      <c r="D17" t="s">
        <v>14497</v>
      </c>
    </row>
    <row r="18" spans="2:7" x14ac:dyDescent="0.2">
      <c r="B18">
        <v>41.2</v>
      </c>
      <c r="C18" s="16">
        <v>44523</v>
      </c>
      <c r="D18" t="s">
        <v>14500</v>
      </c>
    </row>
    <row r="19" spans="2:7" x14ac:dyDescent="0.2">
      <c r="B19">
        <v>41.3</v>
      </c>
      <c r="C19" s="16">
        <v>44547</v>
      </c>
      <c r="D19" t="s">
        <v>14514</v>
      </c>
    </row>
    <row r="20" spans="2:7" x14ac:dyDescent="0.2">
      <c r="B20">
        <v>41.4</v>
      </c>
      <c r="C20" s="16">
        <v>44572</v>
      </c>
      <c r="D20" t="s">
        <v>14517</v>
      </c>
    </row>
    <row r="21" spans="2:7" x14ac:dyDescent="0.2">
      <c r="B21">
        <v>41.5</v>
      </c>
      <c r="C21" s="16">
        <v>44617</v>
      </c>
      <c r="D21" t="s">
        <v>14538</v>
      </c>
    </row>
    <row r="22" spans="2:7" x14ac:dyDescent="0.2">
      <c r="B22">
        <v>41.6</v>
      </c>
      <c r="C22" s="16">
        <v>44662</v>
      </c>
      <c r="D22" t="s">
        <v>14541</v>
      </c>
    </row>
    <row r="23" spans="2:7" x14ac:dyDescent="0.2">
      <c r="B23">
        <v>42</v>
      </c>
      <c r="C23" s="16">
        <v>44704</v>
      </c>
      <c r="D23" t="s">
        <v>14569</v>
      </c>
    </row>
    <row r="24" spans="2:7" x14ac:dyDescent="0.2">
      <c r="B24">
        <v>42.1</v>
      </c>
      <c r="C24" s="16">
        <v>44743</v>
      </c>
      <c r="D24" t="s">
        <v>14604</v>
      </c>
    </row>
    <row r="25" spans="2:7" x14ac:dyDescent="0.2">
      <c r="B25">
        <v>42.2</v>
      </c>
      <c r="C25" s="16">
        <v>44771</v>
      </c>
      <c r="D25" t="s">
        <v>14613</v>
      </c>
    </row>
    <row r="26" spans="2:7" x14ac:dyDescent="0.2">
      <c r="B26">
        <v>42.4</v>
      </c>
      <c r="C26" s="16">
        <v>44805</v>
      </c>
      <c r="D26" t="s">
        <v>14615</v>
      </c>
    </row>
    <row r="27" spans="2:7" x14ac:dyDescent="0.2">
      <c r="B27">
        <v>42.6</v>
      </c>
      <c r="C27" s="16">
        <v>44859</v>
      </c>
      <c r="D27" t="s">
        <v>14624</v>
      </c>
    </row>
    <row r="28" spans="2:7" x14ac:dyDescent="0.2">
      <c r="B28">
        <v>42.7</v>
      </c>
      <c r="C28" s="16">
        <v>45155</v>
      </c>
      <c r="D28" t="s">
        <v>14640</v>
      </c>
    </row>
    <row r="29" spans="2:7" x14ac:dyDescent="0.2">
      <c r="B29">
        <v>42.8</v>
      </c>
      <c r="C29" s="16">
        <v>45351</v>
      </c>
      <c r="D29" t="s">
        <v>14741</v>
      </c>
      <c r="E29" s="86" t="s">
        <v>14742</v>
      </c>
    </row>
    <row r="30" spans="2:7" x14ac:dyDescent="0.2">
      <c r="B30">
        <v>44</v>
      </c>
      <c r="C30" s="16">
        <v>45379</v>
      </c>
      <c r="D30" s="86" t="s">
        <v>14746</v>
      </c>
      <c r="E30" t="s">
        <v>14747</v>
      </c>
      <c r="F30" s="16">
        <v>45379</v>
      </c>
      <c r="G30" t="s">
        <v>14748</v>
      </c>
    </row>
    <row r="31" spans="2:7" x14ac:dyDescent="0.2">
      <c r="B31">
        <v>44.1</v>
      </c>
      <c r="C31" s="16">
        <v>45415</v>
      </c>
      <c r="D31" t="s">
        <v>14753</v>
      </c>
      <c r="E31" t="s">
        <v>14754</v>
      </c>
    </row>
    <row r="32" spans="2:7" x14ac:dyDescent="0.2">
      <c r="B32">
        <v>44.2</v>
      </c>
      <c r="C32" s="16">
        <v>45448</v>
      </c>
      <c r="D32" t="s">
        <v>14756</v>
      </c>
      <c r="E32" t="s">
        <v>14757</v>
      </c>
    </row>
    <row r="33" spans="2:5" x14ac:dyDescent="0.2">
      <c r="B33">
        <v>44.3</v>
      </c>
      <c r="C33" s="16">
        <v>45485</v>
      </c>
      <c r="D33" t="s">
        <v>14758</v>
      </c>
    </row>
    <row r="34" spans="2:5" x14ac:dyDescent="0.2">
      <c r="B34">
        <v>44.4</v>
      </c>
      <c r="C34" s="16">
        <v>45491</v>
      </c>
      <c r="D34" t="s">
        <v>14761</v>
      </c>
      <c r="E34" t="s">
        <v>14754</v>
      </c>
    </row>
    <row r="35" spans="2:5" x14ac:dyDescent="0.2">
      <c r="B35">
        <v>44.5</v>
      </c>
      <c r="C35" s="16">
        <v>45502</v>
      </c>
      <c r="D35" t="s">
        <v>14762</v>
      </c>
      <c r="E35" t="s">
        <v>14763</v>
      </c>
    </row>
    <row r="36" spans="2:5" x14ac:dyDescent="0.2">
      <c r="B36">
        <v>44.6</v>
      </c>
      <c r="C36" s="16">
        <v>45533</v>
      </c>
      <c r="D36" t="s">
        <v>14769</v>
      </c>
      <c r="E36" t="s">
        <v>14754</v>
      </c>
    </row>
    <row r="37" spans="2:5" x14ac:dyDescent="0.2">
      <c r="B37">
        <v>44.7</v>
      </c>
      <c r="C37" s="16">
        <v>45553</v>
      </c>
      <c r="D37" t="s">
        <v>14779</v>
      </c>
      <c r="E37" t="s">
        <v>14754</v>
      </c>
    </row>
    <row r="38" spans="2:5" x14ac:dyDescent="0.2">
      <c r="B38">
        <v>44.8</v>
      </c>
      <c r="C38" s="16">
        <v>45566</v>
      </c>
      <c r="D38" t="s">
        <v>14782</v>
      </c>
      <c r="E38" t="s">
        <v>14785</v>
      </c>
    </row>
    <row r="39" spans="2:5" x14ac:dyDescent="0.2">
      <c r="B39">
        <v>44.9</v>
      </c>
      <c r="C39" s="16">
        <v>45579</v>
      </c>
      <c r="D39" t="s">
        <v>14784</v>
      </c>
      <c r="E39" t="s">
        <v>14754</v>
      </c>
    </row>
    <row r="40" spans="2:5" x14ac:dyDescent="0.2">
      <c r="B40">
        <v>44.11</v>
      </c>
      <c r="C40" s="16">
        <v>45632</v>
      </c>
      <c r="D40" t="s">
        <v>14791</v>
      </c>
      <c r="E40" t="s">
        <v>14790</v>
      </c>
    </row>
    <row r="41" spans="2:5" x14ac:dyDescent="0.2">
      <c r="B41" s="89">
        <v>44.12</v>
      </c>
      <c r="C41" s="16">
        <v>45638</v>
      </c>
      <c r="D41" t="s">
        <v>14793</v>
      </c>
      <c r="E41" t="s">
        <v>14810</v>
      </c>
    </row>
    <row r="42" spans="2:5" x14ac:dyDescent="0.2">
      <c r="B42">
        <v>44.13</v>
      </c>
      <c r="C42" s="16">
        <v>45663</v>
      </c>
      <c r="D42" t="s">
        <v>14812</v>
      </c>
    </row>
    <row r="43" spans="2:5" x14ac:dyDescent="0.2">
      <c r="B43">
        <v>44.14</v>
      </c>
      <c r="C43" s="16">
        <v>45664</v>
      </c>
      <c r="D43" t="s">
        <v>14814</v>
      </c>
      <c r="E43" t="s">
        <v>14790</v>
      </c>
    </row>
    <row r="44" spans="2:5" x14ac:dyDescent="0.2">
      <c r="B44">
        <v>44.14</v>
      </c>
      <c r="C44" s="16">
        <v>45671</v>
      </c>
      <c r="D44" t="s">
        <v>14815</v>
      </c>
      <c r="E44" t="s">
        <v>14816</v>
      </c>
    </row>
    <row r="45" spans="2:5" x14ac:dyDescent="0.2">
      <c r="B45">
        <v>44.15</v>
      </c>
      <c r="C45" s="16">
        <v>45674</v>
      </c>
      <c r="D45" t="s">
        <v>14817</v>
      </c>
      <c r="E45" t="s">
        <v>14816</v>
      </c>
    </row>
    <row r="46" spans="2:5" x14ac:dyDescent="0.2">
      <c r="B46">
        <v>44.15</v>
      </c>
      <c r="C46" s="16">
        <v>45678</v>
      </c>
      <c r="D46" t="s">
        <v>14818</v>
      </c>
      <c r="E46" t="s">
        <v>14819</v>
      </c>
    </row>
    <row r="47" spans="2:5" x14ac:dyDescent="0.2">
      <c r="B47">
        <v>44.16</v>
      </c>
      <c r="C47" s="16">
        <v>45686</v>
      </c>
      <c r="D47" t="s">
        <v>14825</v>
      </c>
      <c r="E47" t="s">
        <v>14810</v>
      </c>
    </row>
    <row r="48" spans="2:5" x14ac:dyDescent="0.2">
      <c r="B48">
        <v>44.17</v>
      </c>
      <c r="C48" s="16">
        <v>45727</v>
      </c>
      <c r="D48" t="s">
        <v>14831</v>
      </c>
      <c r="E48" t="s">
        <v>14810</v>
      </c>
    </row>
    <row r="49" spans="2:5" x14ac:dyDescent="0.2">
      <c r="B49">
        <v>44.18</v>
      </c>
      <c r="C49" s="16">
        <v>45736</v>
      </c>
      <c r="D49" t="s">
        <v>14835</v>
      </c>
    </row>
    <row r="50" spans="2:5" x14ac:dyDescent="0.2">
      <c r="B50">
        <v>44.19</v>
      </c>
      <c r="C50" s="16">
        <v>45779</v>
      </c>
      <c r="D50" t="s">
        <v>14840</v>
      </c>
      <c r="E50" t="s">
        <v>14841</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4"/>
  <sheetViews>
    <sheetView topLeftCell="E1" zoomScale="80" zoomScaleNormal="80" workbookViewId="0">
      <selection activeCell="H320" sqref="H320"/>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14044</v>
      </c>
    </row>
    <row r="2" spans="1:11" x14ac:dyDescent="0.2">
      <c r="A2" t="s">
        <v>14733</v>
      </c>
      <c r="D2" t="s">
        <v>43</v>
      </c>
      <c r="E2" t="s">
        <v>8354</v>
      </c>
      <c r="G2" t="str">
        <f t="shared" ref="G2:G65" si="0">H2&amp;I2</f>
        <v>AXGSAVERNAKE COMMUNITY HOSPITAL</v>
      </c>
      <c r="H2" t="str">
        <f t="shared" ref="H2:H65" si="1">LEFT(J2,3)</f>
        <v>AXG</v>
      </c>
      <c r="I2" t="s">
        <v>245</v>
      </c>
      <c r="J2" t="s">
        <v>244</v>
      </c>
      <c r="K2" t="s">
        <v>14038</v>
      </c>
    </row>
    <row r="3" spans="1:11" x14ac:dyDescent="0.2">
      <c r="A3" t="s">
        <v>14651</v>
      </c>
      <c r="D3" t="s">
        <v>44</v>
      </c>
      <c r="E3" t="s">
        <v>8375</v>
      </c>
      <c r="G3" t="str">
        <f t="shared" si="0"/>
        <v>AXGWARMINSTER COMMUNITY HOSPITAL</v>
      </c>
      <c r="H3" t="str">
        <f t="shared" si="1"/>
        <v>AXG</v>
      </c>
      <c r="I3" t="s">
        <v>247</v>
      </c>
      <c r="J3" t="s">
        <v>246</v>
      </c>
      <c r="K3">
        <f>MATCH(OrgCodeSelection,SiteOrgCodes,0)+1</f>
        <v>3455</v>
      </c>
    </row>
    <row r="4" spans="1:11" x14ac:dyDescent="0.2">
      <c r="A4" t="s">
        <v>14652</v>
      </c>
      <c r="D4" t="s">
        <v>45</v>
      </c>
      <c r="E4" t="s">
        <v>8388</v>
      </c>
      <c r="G4" t="str">
        <f t="shared" si="0"/>
        <v>AXGWILTSHIRE HEALTH &amp; CARE (CHIPPENHAM COMMUNITY HOSPITAL)</v>
      </c>
      <c r="H4" t="str">
        <f t="shared" si="1"/>
        <v>AXG</v>
      </c>
      <c r="I4" t="s">
        <v>249</v>
      </c>
      <c r="J4" t="s">
        <v>248</v>
      </c>
      <c r="K4" t="s">
        <v>14039</v>
      </c>
    </row>
    <row r="5" spans="1:11" x14ac:dyDescent="0.2">
      <c r="A5" t="s">
        <v>14653</v>
      </c>
      <c r="D5" t="s">
        <v>46</v>
      </c>
      <c r="E5" t="s">
        <v>8412</v>
      </c>
      <c r="G5" t="str">
        <f t="shared" si="0"/>
        <v>R0AMANCHESTER ROYAL EYE HOSPITAL</v>
      </c>
      <c r="H5" t="str">
        <f t="shared" si="1"/>
        <v>R0A</v>
      </c>
      <c r="I5" t="s">
        <v>259</v>
      </c>
      <c r="J5" t="s">
        <v>258</v>
      </c>
      <c r="K5">
        <f>SUM(COUNTIF(SiteOrgCodes,OrgCodeSelection)+$K$3-1)</f>
        <v>3491</v>
      </c>
    </row>
    <row r="6" spans="1:11" x14ac:dyDescent="0.2">
      <c r="A6" t="s">
        <v>14654</v>
      </c>
      <c r="D6" t="s">
        <v>47</v>
      </c>
      <c r="E6" t="s">
        <v>8458</v>
      </c>
      <c r="G6" t="str">
        <f t="shared" si="0"/>
        <v>R0AMANCHESTER ROYAL INFIRMARY</v>
      </c>
      <c r="H6" t="str">
        <f t="shared" si="1"/>
        <v>R0A</v>
      </c>
      <c r="I6" t="s">
        <v>261</v>
      </c>
      <c r="J6" t="s">
        <v>260</v>
      </c>
      <c r="K6" t="s">
        <v>14040</v>
      </c>
    </row>
    <row r="7" spans="1:11" x14ac:dyDescent="0.2">
      <c r="A7" t="s">
        <v>14655</v>
      </c>
      <c r="D7" t="s">
        <v>48</v>
      </c>
      <c r="E7" t="s">
        <v>8498</v>
      </c>
      <c r="G7" t="str">
        <f t="shared" si="0"/>
        <v>R0ANORTH MANCHESTER GENERAL HOSPITAL</v>
      </c>
      <c r="H7" t="str">
        <f t="shared" si="1"/>
        <v>R0A</v>
      </c>
      <c r="I7" t="s">
        <v>5134</v>
      </c>
      <c r="J7" t="s">
        <v>14158</v>
      </c>
      <c r="K7" t="s">
        <v>14042</v>
      </c>
    </row>
    <row r="8" spans="1:11" x14ac:dyDescent="0.2">
      <c r="A8" t="s">
        <v>14656</v>
      </c>
      <c r="D8" t="s">
        <v>49</v>
      </c>
      <c r="E8" t="s">
        <v>8506</v>
      </c>
      <c r="G8" t="str">
        <f t="shared" si="0"/>
        <v>R0AROYAL MANCHESTER CHILDREN'S HOSPITAL</v>
      </c>
      <c r="H8" t="str">
        <f t="shared" si="1"/>
        <v>R0A</v>
      </c>
      <c r="I8" t="s">
        <v>263</v>
      </c>
      <c r="J8" t="s">
        <v>262</v>
      </c>
      <c r="K8" t="s">
        <v>14043</v>
      </c>
    </row>
    <row r="9" spans="1:11" x14ac:dyDescent="0.2">
      <c r="A9" t="s">
        <v>14657</v>
      </c>
      <c r="D9" t="s">
        <v>50</v>
      </c>
      <c r="E9" t="s">
        <v>8524</v>
      </c>
      <c r="G9" t="str">
        <f t="shared" si="0"/>
        <v>R0AST MARY'S HOSPITAL</v>
      </c>
      <c r="H9" t="str">
        <f t="shared" si="1"/>
        <v>R0A</v>
      </c>
      <c r="I9" t="s">
        <v>265</v>
      </c>
      <c r="J9" t="s">
        <v>264</v>
      </c>
    </row>
    <row r="10" spans="1:11" x14ac:dyDescent="0.2">
      <c r="A10" t="s">
        <v>14658</v>
      </c>
      <c r="D10" t="s">
        <v>133</v>
      </c>
      <c r="E10" t="s">
        <v>14153</v>
      </c>
      <c r="G10" t="str">
        <f t="shared" si="0"/>
        <v>R0ATRAFFORD GENERAL HOSPITAL</v>
      </c>
      <c r="H10" t="str">
        <f t="shared" si="1"/>
        <v>R0A</v>
      </c>
      <c r="I10" t="s">
        <v>267</v>
      </c>
      <c r="J10" t="s">
        <v>266</v>
      </c>
      <c r="K10" t="s">
        <v>14041</v>
      </c>
    </row>
    <row r="11" spans="1:11" x14ac:dyDescent="0.2">
      <c r="A11" t="s">
        <v>14659</v>
      </c>
      <c r="D11" t="s">
        <v>51</v>
      </c>
      <c r="E11" t="s">
        <v>8664</v>
      </c>
      <c r="G11" t="str">
        <f t="shared" si="0"/>
        <v>R0AUNIVERSITY DENTAL HOSPITAL</v>
      </c>
      <c r="H11" t="str">
        <f t="shared" si="1"/>
        <v>R0A</v>
      </c>
      <c r="I11" t="s">
        <v>269</v>
      </c>
      <c r="J11" t="s">
        <v>268</v>
      </c>
      <c r="K11" t="str">
        <f>CONCATENATE($K$7,$K$3,$K$8,$K$5)</f>
        <v>$I3455:$I3491</v>
      </c>
    </row>
    <row r="12" spans="1:11" x14ac:dyDescent="0.2">
      <c r="A12" t="s">
        <v>14660</v>
      </c>
      <c r="D12" t="s">
        <v>52</v>
      </c>
      <c r="E12" t="s">
        <v>8680</v>
      </c>
      <c r="G12" t="str">
        <f t="shared" si="0"/>
        <v>R0AWYTHENSHAWE HOSPITAL</v>
      </c>
      <c r="H12" t="str">
        <f t="shared" si="1"/>
        <v>R0A</v>
      </c>
      <c r="I12" t="s">
        <v>271</v>
      </c>
      <c r="J12" t="s">
        <v>270</v>
      </c>
    </row>
    <row r="13" spans="1:11" x14ac:dyDescent="0.2">
      <c r="A13" t="s">
        <v>14661</v>
      </c>
      <c r="D13" t="s">
        <v>53</v>
      </c>
      <c r="E13" t="s">
        <v>14187</v>
      </c>
      <c r="G13" t="str">
        <f t="shared" si="0"/>
        <v>R0BMONKTON HALL HOSPITAL</v>
      </c>
      <c r="H13" t="str">
        <f t="shared" si="1"/>
        <v>R0B</v>
      </c>
      <c r="I13" t="s">
        <v>273</v>
      </c>
      <c r="J13" t="s">
        <v>272</v>
      </c>
    </row>
    <row r="14" spans="1:11" x14ac:dyDescent="0.2">
      <c r="A14" t="s">
        <v>14662</v>
      </c>
      <c r="D14" t="s">
        <v>54</v>
      </c>
      <c r="E14" t="s">
        <v>8738</v>
      </c>
      <c r="G14" t="str">
        <f t="shared" si="0"/>
        <v>R0BSOUTH TYNESIDE DISTRICT HOSPITAL</v>
      </c>
      <c r="H14" t="str">
        <f t="shared" si="1"/>
        <v>R0B</v>
      </c>
      <c r="I14" t="s">
        <v>275</v>
      </c>
      <c r="J14" t="s">
        <v>274</v>
      </c>
    </row>
    <row r="15" spans="1:11" x14ac:dyDescent="0.2">
      <c r="A15" t="s">
        <v>14663</v>
      </c>
      <c r="D15" t="s">
        <v>55</v>
      </c>
      <c r="E15" t="s">
        <v>14229</v>
      </c>
      <c r="G15" t="str">
        <f t="shared" si="0"/>
        <v>R0BST BENEDICT'S HOSPICE</v>
      </c>
      <c r="H15" t="str">
        <f t="shared" si="1"/>
        <v>R0B</v>
      </c>
      <c r="I15" t="s">
        <v>277</v>
      </c>
      <c r="J15" t="s">
        <v>276</v>
      </c>
    </row>
    <row r="16" spans="1:11" x14ac:dyDescent="0.2">
      <c r="A16" t="s">
        <v>14664</v>
      </c>
      <c r="D16" t="s">
        <v>56</v>
      </c>
      <c r="E16" t="s">
        <v>8773</v>
      </c>
      <c r="G16" t="str">
        <f t="shared" si="0"/>
        <v>R0BSUNDERLAND EYE INFIRMARY</v>
      </c>
      <c r="H16" t="str">
        <f t="shared" si="1"/>
        <v>R0B</v>
      </c>
      <c r="I16" t="s">
        <v>279</v>
      </c>
      <c r="J16" t="s">
        <v>278</v>
      </c>
    </row>
    <row r="17" spans="1:10" x14ac:dyDescent="0.2">
      <c r="A17" t="s">
        <v>14665</v>
      </c>
      <c r="D17" t="s">
        <v>57</v>
      </c>
      <c r="E17" t="s">
        <v>8798</v>
      </c>
      <c r="G17" t="str">
        <f t="shared" si="0"/>
        <v>R0BSUNDERLAND ROYAL HOSPITAL</v>
      </c>
      <c r="H17" t="str">
        <f t="shared" si="1"/>
        <v>R0B</v>
      </c>
      <c r="I17" t="s">
        <v>281</v>
      </c>
      <c r="J17" t="s">
        <v>280</v>
      </c>
    </row>
    <row r="18" spans="1:10" x14ac:dyDescent="0.2">
      <c r="A18" t="s">
        <v>14666</v>
      </c>
      <c r="D18" t="s">
        <v>58</v>
      </c>
      <c r="E18" t="s">
        <v>14190</v>
      </c>
      <c r="G18" t="str">
        <f t="shared" si="0"/>
        <v>R0DA&amp;E</v>
      </c>
      <c r="H18" t="str">
        <f t="shared" si="1"/>
        <v>R0D</v>
      </c>
      <c r="I18" t="s">
        <v>13822</v>
      </c>
      <c r="J18" t="s">
        <v>14389</v>
      </c>
    </row>
    <row r="19" spans="1:10" x14ac:dyDescent="0.2">
      <c r="A19" t="s">
        <v>14667</v>
      </c>
      <c r="D19" t="s">
        <v>59</v>
      </c>
      <c r="E19" t="s">
        <v>8833</v>
      </c>
      <c r="G19" t="str">
        <f t="shared" si="0"/>
        <v>R0DALDERNEY COMMUNITY HOSPITAL</v>
      </c>
      <c r="H19" t="str">
        <f t="shared" si="1"/>
        <v>R0D</v>
      </c>
      <c r="I19" t="s">
        <v>14341</v>
      </c>
      <c r="J19" t="s">
        <v>14340</v>
      </c>
    </row>
    <row r="20" spans="1:10" x14ac:dyDescent="0.2">
      <c r="A20" t="s">
        <v>14668</v>
      </c>
      <c r="D20" t="s">
        <v>60</v>
      </c>
      <c r="E20" t="s">
        <v>8856</v>
      </c>
      <c r="G20" t="str">
        <f t="shared" si="0"/>
        <v>R0DBLANDFORD COMMUNITY HOSPITAL</v>
      </c>
      <c r="H20" t="str">
        <f t="shared" si="1"/>
        <v>R0D</v>
      </c>
      <c r="I20" t="s">
        <v>980</v>
      </c>
      <c r="J20" t="s">
        <v>14318</v>
      </c>
    </row>
    <row r="21" spans="1:10" x14ac:dyDescent="0.2">
      <c r="A21" t="s">
        <v>14669</v>
      </c>
      <c r="D21" t="s">
        <v>61</v>
      </c>
      <c r="E21" t="s">
        <v>8906</v>
      </c>
      <c r="G21" t="str">
        <f t="shared" si="0"/>
        <v>R0DBOSCOMBE COMMUNITY HOSPITAL</v>
      </c>
      <c r="H21" t="str">
        <f t="shared" si="1"/>
        <v>R0D</v>
      </c>
      <c r="I21" t="s">
        <v>1297</v>
      </c>
      <c r="J21" t="s">
        <v>14319</v>
      </c>
    </row>
    <row r="22" spans="1:10" x14ac:dyDescent="0.2">
      <c r="A22" t="s">
        <v>14670</v>
      </c>
      <c r="D22" t="s">
        <v>62</v>
      </c>
      <c r="E22" t="s">
        <v>8955</v>
      </c>
      <c r="G22" t="str">
        <f t="shared" si="0"/>
        <v>R0DBREAST SCREENING - POOLE</v>
      </c>
      <c r="H22" t="str">
        <f t="shared" si="1"/>
        <v>R0D</v>
      </c>
      <c r="I22" t="s">
        <v>14382</v>
      </c>
      <c r="J22" t="s">
        <v>14381</v>
      </c>
    </row>
    <row r="23" spans="1:10" x14ac:dyDescent="0.2">
      <c r="A23" t="s">
        <v>14671</v>
      </c>
      <c r="D23" t="s">
        <v>63</v>
      </c>
      <c r="E23" t="s">
        <v>8985</v>
      </c>
      <c r="G23" t="str">
        <f t="shared" si="0"/>
        <v>R0DCHRISTCHURCH HOSPITAL</v>
      </c>
      <c r="H23" t="str">
        <f t="shared" si="1"/>
        <v>R0D</v>
      </c>
      <c r="I23" t="s">
        <v>1457</v>
      </c>
      <c r="J23" t="s">
        <v>14317</v>
      </c>
    </row>
    <row r="24" spans="1:10" x14ac:dyDescent="0.2">
      <c r="A24" t="s">
        <v>14672</v>
      </c>
      <c r="D24" t="s">
        <v>64</v>
      </c>
      <c r="E24" t="s">
        <v>9038</v>
      </c>
      <c r="G24" t="str">
        <f t="shared" si="0"/>
        <v>R0DCONERWAYS MEDICAL CENTRE</v>
      </c>
      <c r="H24" t="str">
        <f t="shared" si="1"/>
        <v>R0D</v>
      </c>
      <c r="I24" t="s">
        <v>14321</v>
      </c>
      <c r="J24" t="s">
        <v>14320</v>
      </c>
    </row>
    <row r="25" spans="1:10" x14ac:dyDescent="0.2">
      <c r="A25" t="s">
        <v>14673</v>
      </c>
      <c r="D25" t="s">
        <v>65</v>
      </c>
      <c r="E25" t="s">
        <v>14230</v>
      </c>
      <c r="G25" t="str">
        <f t="shared" si="0"/>
        <v>R0DDERMATOLOGY XCH</v>
      </c>
      <c r="H25" t="str">
        <f t="shared" si="1"/>
        <v>R0D</v>
      </c>
      <c r="I25" t="s">
        <v>14397</v>
      </c>
      <c r="J25" t="s">
        <v>14396</v>
      </c>
    </row>
    <row r="26" spans="1:10" x14ac:dyDescent="0.2">
      <c r="A26" t="s">
        <v>14674</v>
      </c>
      <c r="D26" t="s">
        <v>66</v>
      </c>
      <c r="E26" t="s">
        <v>14191</v>
      </c>
      <c r="G26" t="str">
        <f t="shared" si="0"/>
        <v>R0DDORSET COUNTY HOSPITAL</v>
      </c>
      <c r="H26" t="str">
        <f t="shared" si="1"/>
        <v>R0D</v>
      </c>
      <c r="I26" t="s">
        <v>984</v>
      </c>
      <c r="J26" t="s">
        <v>14322</v>
      </c>
    </row>
    <row r="27" spans="1:10" x14ac:dyDescent="0.2">
      <c r="A27" t="s">
        <v>14675</v>
      </c>
      <c r="D27" t="s">
        <v>67</v>
      </c>
      <c r="E27" t="s">
        <v>9070</v>
      </c>
      <c r="G27" t="str">
        <f t="shared" si="0"/>
        <v>R0DDORSET COUNTY HOSPITAL BCSC</v>
      </c>
      <c r="H27" t="str">
        <f t="shared" si="1"/>
        <v>R0D</v>
      </c>
      <c r="I27" t="s">
        <v>14384</v>
      </c>
      <c r="J27" t="s">
        <v>14383</v>
      </c>
    </row>
    <row r="28" spans="1:10" x14ac:dyDescent="0.2">
      <c r="A28" t="s">
        <v>14676</v>
      </c>
      <c r="D28" t="s">
        <v>68</v>
      </c>
      <c r="E28" t="s">
        <v>14188</v>
      </c>
      <c r="G28" t="str">
        <f t="shared" si="0"/>
        <v>R0DELDERLY XCH</v>
      </c>
      <c r="H28" t="str">
        <f t="shared" si="1"/>
        <v>R0D</v>
      </c>
      <c r="I28" t="s">
        <v>14402</v>
      </c>
      <c r="J28" t="s">
        <v>14403</v>
      </c>
    </row>
    <row r="29" spans="1:10" x14ac:dyDescent="0.2">
      <c r="A29" t="s">
        <v>14677</v>
      </c>
      <c r="D29" t="s">
        <v>69</v>
      </c>
      <c r="E29" t="s">
        <v>9128</v>
      </c>
      <c r="G29" t="str">
        <f t="shared" si="0"/>
        <v>R0DFERNDOWN LEISURE CENTRE</v>
      </c>
      <c r="H29" t="str">
        <f t="shared" si="1"/>
        <v>R0D</v>
      </c>
      <c r="I29" t="s">
        <v>14324</v>
      </c>
      <c r="J29" t="s">
        <v>14323</v>
      </c>
    </row>
    <row r="30" spans="1:10" x14ac:dyDescent="0.2">
      <c r="A30" t="s">
        <v>14678</v>
      </c>
      <c r="D30" t="s">
        <v>70</v>
      </c>
      <c r="E30" t="s">
        <v>9160</v>
      </c>
      <c r="G30" t="str">
        <f t="shared" si="0"/>
        <v>R0DFOREST HOLME</v>
      </c>
      <c r="H30" t="str">
        <f t="shared" si="1"/>
        <v>R0D</v>
      </c>
      <c r="I30" t="s">
        <v>14351</v>
      </c>
      <c r="J30" t="s">
        <v>14350</v>
      </c>
    </row>
    <row r="31" spans="1:10" x14ac:dyDescent="0.2">
      <c r="A31" t="s">
        <v>14679</v>
      </c>
      <c r="D31" t="s">
        <v>71</v>
      </c>
      <c r="E31" t="s">
        <v>9176</v>
      </c>
      <c r="G31" t="str">
        <f t="shared" si="0"/>
        <v>R0DLITTLEDOWN SURGERY</v>
      </c>
      <c r="H31" t="str">
        <f t="shared" si="1"/>
        <v>R0D</v>
      </c>
      <c r="I31" t="s">
        <v>14326</v>
      </c>
      <c r="J31" t="s">
        <v>14325</v>
      </c>
    </row>
    <row r="32" spans="1:10" x14ac:dyDescent="0.2">
      <c r="A32" t="s">
        <v>14680</v>
      </c>
      <c r="D32" t="s">
        <v>72</v>
      </c>
      <c r="E32" t="s">
        <v>9195</v>
      </c>
      <c r="G32" t="str">
        <f t="shared" si="0"/>
        <v>R0DMACMILLAN UNIT</v>
      </c>
      <c r="H32" t="str">
        <f t="shared" si="1"/>
        <v>R0D</v>
      </c>
      <c r="I32" t="s">
        <v>1458</v>
      </c>
      <c r="J32" t="s">
        <v>14380</v>
      </c>
    </row>
    <row r="33" spans="1:10" x14ac:dyDescent="0.2">
      <c r="A33" t="s">
        <v>14681</v>
      </c>
      <c r="D33" t="s">
        <v>73</v>
      </c>
      <c r="E33" t="s">
        <v>9221</v>
      </c>
      <c r="G33" t="str">
        <f t="shared" si="0"/>
        <v>R0DMACMILLAN UNIT XCH</v>
      </c>
      <c r="H33" t="str">
        <f t="shared" si="1"/>
        <v>R0D</v>
      </c>
      <c r="I33" t="s">
        <v>14401</v>
      </c>
      <c r="J33" t="s">
        <v>14400</v>
      </c>
    </row>
    <row r="34" spans="1:10" x14ac:dyDescent="0.2">
      <c r="A34" t="s">
        <v>14682</v>
      </c>
      <c r="D34" t="s">
        <v>74</v>
      </c>
      <c r="E34" t="s">
        <v>9244</v>
      </c>
      <c r="G34" t="str">
        <f t="shared" si="0"/>
        <v>R0DMFE RBH</v>
      </c>
      <c r="H34" t="str">
        <f t="shared" si="1"/>
        <v>R0D</v>
      </c>
      <c r="I34" t="s">
        <v>14328</v>
      </c>
      <c r="J34" t="s">
        <v>14327</v>
      </c>
    </row>
    <row r="35" spans="1:10" x14ac:dyDescent="0.2">
      <c r="A35" t="s">
        <v>14683</v>
      </c>
      <c r="D35" t="s">
        <v>75</v>
      </c>
      <c r="E35" t="s">
        <v>9286</v>
      </c>
      <c r="G35" t="str">
        <f t="shared" si="0"/>
        <v>R0DMILFORD ON SEA WAR MEMORIAL HOSPITAL</v>
      </c>
      <c r="H35" t="str">
        <f t="shared" si="1"/>
        <v>R0D</v>
      </c>
      <c r="I35" t="s">
        <v>4894</v>
      </c>
      <c r="J35" t="s">
        <v>14329</v>
      </c>
    </row>
    <row r="36" spans="1:10" x14ac:dyDescent="0.2">
      <c r="A36" t="s">
        <v>14684</v>
      </c>
      <c r="D36" t="s">
        <v>76</v>
      </c>
      <c r="E36" t="s">
        <v>9309</v>
      </c>
      <c r="G36" t="str">
        <f t="shared" si="0"/>
        <v>R0DOPHTHALMOLOGY</v>
      </c>
      <c r="H36" t="str">
        <f t="shared" si="1"/>
        <v>R0D</v>
      </c>
      <c r="I36" t="s">
        <v>14391</v>
      </c>
      <c r="J36" t="s">
        <v>14390</v>
      </c>
    </row>
    <row r="37" spans="1:10" x14ac:dyDescent="0.2">
      <c r="A37" t="s">
        <v>14685</v>
      </c>
      <c r="D37" t="s">
        <v>77</v>
      </c>
      <c r="E37" t="s">
        <v>9328</v>
      </c>
      <c r="G37" t="str">
        <f t="shared" si="0"/>
        <v>R0DOUTPATIENT RBH</v>
      </c>
      <c r="H37" t="str">
        <f t="shared" si="1"/>
        <v>R0D</v>
      </c>
      <c r="I37" t="s">
        <v>14393</v>
      </c>
      <c r="J37" t="s">
        <v>14392</v>
      </c>
    </row>
    <row r="38" spans="1:10" x14ac:dyDescent="0.2">
      <c r="A38" t="s">
        <v>14686</v>
      </c>
      <c r="D38" t="s">
        <v>78</v>
      </c>
      <c r="E38" t="s">
        <v>9360</v>
      </c>
      <c r="G38" t="str">
        <f t="shared" si="0"/>
        <v>R0DOUTPATIENT XCH</v>
      </c>
      <c r="H38" t="str">
        <f t="shared" si="1"/>
        <v>R0D</v>
      </c>
      <c r="I38" t="s">
        <v>14395</v>
      </c>
      <c r="J38" t="s">
        <v>14394</v>
      </c>
    </row>
    <row r="39" spans="1:10" x14ac:dyDescent="0.2">
      <c r="A39" t="s">
        <v>14687</v>
      </c>
      <c r="D39" t="s">
        <v>79</v>
      </c>
      <c r="E39" t="s">
        <v>9373</v>
      </c>
      <c r="G39" t="str">
        <f t="shared" si="0"/>
        <v>R0DPELHAMS HEALTH CENTRE</v>
      </c>
      <c r="H39" t="str">
        <f t="shared" si="1"/>
        <v>R0D</v>
      </c>
      <c r="I39" t="s">
        <v>14331</v>
      </c>
      <c r="J39" t="s">
        <v>14330</v>
      </c>
    </row>
    <row r="40" spans="1:10" x14ac:dyDescent="0.2">
      <c r="A40" t="s">
        <v>14688</v>
      </c>
      <c r="D40" t="s">
        <v>80</v>
      </c>
      <c r="E40" t="s">
        <v>9384</v>
      </c>
      <c r="G40" t="str">
        <f t="shared" si="0"/>
        <v>R0DPELHAMS LEISURE CENTRE</v>
      </c>
      <c r="H40" t="str">
        <f t="shared" si="1"/>
        <v>R0D</v>
      </c>
      <c r="I40" t="s">
        <v>14333</v>
      </c>
      <c r="J40" t="s">
        <v>14332</v>
      </c>
    </row>
    <row r="41" spans="1:10" x14ac:dyDescent="0.2">
      <c r="A41" t="s">
        <v>14689</v>
      </c>
      <c r="D41" t="s">
        <v>81</v>
      </c>
      <c r="E41" t="s">
        <v>9400</v>
      </c>
      <c r="G41" t="str">
        <f t="shared" si="0"/>
        <v>R0DPOOLE HOSPITAL</v>
      </c>
      <c r="H41" t="str">
        <f t="shared" si="1"/>
        <v>R0D</v>
      </c>
      <c r="I41" t="s">
        <v>14314</v>
      </c>
      <c r="J41" t="s">
        <v>14313</v>
      </c>
    </row>
    <row r="42" spans="1:10" x14ac:dyDescent="0.2">
      <c r="A42" t="s">
        <v>14690</v>
      </c>
      <c r="D42" t="s">
        <v>82</v>
      </c>
      <c r="E42" t="s">
        <v>9422</v>
      </c>
      <c r="G42" t="str">
        <f t="shared" si="0"/>
        <v>R0DPOOLE HOSPITAL (DERMATOLOGY)</v>
      </c>
      <c r="H42" t="str">
        <f t="shared" si="1"/>
        <v>R0D</v>
      </c>
      <c r="I42" t="s">
        <v>14353</v>
      </c>
      <c r="J42" t="s">
        <v>14352</v>
      </c>
    </row>
    <row r="43" spans="1:10" x14ac:dyDescent="0.2">
      <c r="A43" t="s">
        <v>14691</v>
      </c>
      <c r="D43" t="s">
        <v>83</v>
      </c>
      <c r="E43" t="s">
        <v>9449</v>
      </c>
      <c r="G43" t="str">
        <f t="shared" si="0"/>
        <v>R0DPOOLE HOSPITAL (EMERGENCY DEPT)</v>
      </c>
      <c r="H43" t="str">
        <f t="shared" si="1"/>
        <v>R0D</v>
      </c>
      <c r="I43" t="s">
        <v>14355</v>
      </c>
      <c r="J43" t="s">
        <v>14354</v>
      </c>
    </row>
    <row r="44" spans="1:10" x14ac:dyDescent="0.2">
      <c r="A44" t="s">
        <v>14692</v>
      </c>
      <c r="D44" t="s">
        <v>84</v>
      </c>
      <c r="E44" t="s">
        <v>9463</v>
      </c>
      <c r="G44" t="str">
        <f t="shared" si="0"/>
        <v>R0DPOOLE HOSPITAL (ENDOCRINOLOGY)</v>
      </c>
      <c r="H44" t="str">
        <f t="shared" si="1"/>
        <v>R0D</v>
      </c>
      <c r="I44" t="s">
        <v>14357</v>
      </c>
      <c r="J44" t="s">
        <v>14356</v>
      </c>
    </row>
    <row r="45" spans="1:10" x14ac:dyDescent="0.2">
      <c r="A45" t="s">
        <v>14693</v>
      </c>
      <c r="D45" t="s">
        <v>85</v>
      </c>
      <c r="E45" t="s">
        <v>14231</v>
      </c>
      <c r="G45" t="str">
        <f t="shared" si="0"/>
        <v>R0DPOOLE HOSPITAL (GASTROENTEROLOGY)</v>
      </c>
      <c r="H45" t="str">
        <f t="shared" si="1"/>
        <v>R0D</v>
      </c>
      <c r="I45" t="s">
        <v>14359</v>
      </c>
      <c r="J45" t="s">
        <v>14358</v>
      </c>
    </row>
    <row r="46" spans="1:10" x14ac:dyDescent="0.2">
      <c r="A46" t="s">
        <v>14694</v>
      </c>
      <c r="D46" t="s">
        <v>86</v>
      </c>
      <c r="E46" t="s">
        <v>9498</v>
      </c>
      <c r="G46" t="str">
        <f t="shared" si="0"/>
        <v>R0DPOOLE HOSPITAL (MEDICAL)</v>
      </c>
      <c r="H46" t="str">
        <f t="shared" si="1"/>
        <v>R0D</v>
      </c>
      <c r="I46" t="s">
        <v>14361</v>
      </c>
      <c r="J46" t="s">
        <v>14360</v>
      </c>
    </row>
    <row r="47" spans="1:10" x14ac:dyDescent="0.2">
      <c r="A47" t="s">
        <v>14695</v>
      </c>
      <c r="D47" t="s">
        <v>87</v>
      </c>
      <c r="E47" t="s">
        <v>9526</v>
      </c>
      <c r="G47" t="str">
        <f t="shared" si="0"/>
        <v>R0DPOOLE HOSPITAL (NEUROLOGY)</v>
      </c>
      <c r="H47" t="str">
        <f t="shared" si="1"/>
        <v>R0D</v>
      </c>
      <c r="I47" t="s">
        <v>14363</v>
      </c>
      <c r="J47" t="s">
        <v>14362</v>
      </c>
    </row>
    <row r="48" spans="1:10" x14ac:dyDescent="0.2">
      <c r="A48" t="s">
        <v>14696</v>
      </c>
      <c r="D48" t="s">
        <v>88</v>
      </c>
      <c r="E48" t="s">
        <v>9533</v>
      </c>
      <c r="G48" t="str">
        <f t="shared" si="0"/>
        <v>R0DPOOLE HOSPITAL (ONCOLOGY)</v>
      </c>
      <c r="H48" t="str">
        <f t="shared" si="1"/>
        <v>R0D</v>
      </c>
      <c r="I48" t="s">
        <v>14365</v>
      </c>
      <c r="J48" t="s">
        <v>14364</v>
      </c>
    </row>
    <row r="49" spans="1:10" x14ac:dyDescent="0.2">
      <c r="A49" t="s">
        <v>14697</v>
      </c>
      <c r="D49" t="s">
        <v>89</v>
      </c>
      <c r="E49" t="s">
        <v>9582</v>
      </c>
      <c r="G49" t="str">
        <f t="shared" si="0"/>
        <v>R0DPOOLE HOSPITAL (OUTPATIENT DEPT)</v>
      </c>
      <c r="H49" t="str">
        <f t="shared" si="1"/>
        <v>R0D</v>
      </c>
      <c r="I49" t="s">
        <v>14367</v>
      </c>
      <c r="J49" t="s">
        <v>14366</v>
      </c>
    </row>
    <row r="50" spans="1:10" x14ac:dyDescent="0.2">
      <c r="A50" t="s">
        <v>14698</v>
      </c>
      <c r="D50" t="s">
        <v>90</v>
      </c>
      <c r="E50" t="s">
        <v>9614</v>
      </c>
      <c r="G50" t="str">
        <f t="shared" si="0"/>
        <v>R0DPOOLE HOSPITAL (PAEDIATRICS)</v>
      </c>
      <c r="H50" t="str">
        <f t="shared" si="1"/>
        <v>R0D</v>
      </c>
      <c r="I50" t="s">
        <v>14369</v>
      </c>
      <c r="J50" t="s">
        <v>14368</v>
      </c>
    </row>
    <row r="51" spans="1:10" x14ac:dyDescent="0.2">
      <c r="A51" t="s">
        <v>14699</v>
      </c>
      <c r="D51" t="s">
        <v>91</v>
      </c>
      <c r="E51" t="s">
        <v>9667</v>
      </c>
      <c r="G51" t="str">
        <f t="shared" si="0"/>
        <v>R0DPOOLE HOSPITAL (PALLIATIVE CARE)</v>
      </c>
      <c r="H51" t="str">
        <f t="shared" si="1"/>
        <v>R0D</v>
      </c>
      <c r="I51" t="s">
        <v>14371</v>
      </c>
      <c r="J51" t="s">
        <v>14370</v>
      </c>
    </row>
    <row r="52" spans="1:10" x14ac:dyDescent="0.2">
      <c r="A52" t="s">
        <v>14700</v>
      </c>
      <c r="D52" t="s">
        <v>92</v>
      </c>
      <c r="E52" t="s">
        <v>9725</v>
      </c>
      <c r="G52" t="str">
        <f t="shared" si="0"/>
        <v>R0DPOOLE HOSPITAL (RESPIRATORY)</v>
      </c>
      <c r="H52" t="str">
        <f t="shared" si="1"/>
        <v>R0D</v>
      </c>
      <c r="I52" t="s">
        <v>14373</v>
      </c>
      <c r="J52" t="s">
        <v>14372</v>
      </c>
    </row>
    <row r="53" spans="1:10" x14ac:dyDescent="0.2">
      <c r="A53" t="s">
        <v>14701</v>
      </c>
      <c r="D53" t="s">
        <v>93</v>
      </c>
      <c r="E53" t="s">
        <v>9765</v>
      </c>
      <c r="G53" t="str">
        <f t="shared" si="0"/>
        <v>R0DPOOLE HOSPITAL (RHEUMATOLOGY)</v>
      </c>
      <c r="H53" t="str">
        <f t="shared" si="1"/>
        <v>R0D</v>
      </c>
      <c r="I53" t="s">
        <v>14375</v>
      </c>
      <c r="J53" t="s">
        <v>14374</v>
      </c>
    </row>
    <row r="54" spans="1:10" x14ac:dyDescent="0.2">
      <c r="A54" t="s">
        <v>14702</v>
      </c>
      <c r="D54" t="s">
        <v>94</v>
      </c>
      <c r="E54" t="s">
        <v>9809</v>
      </c>
      <c r="G54" t="str">
        <f t="shared" si="0"/>
        <v>R0DPOOLE HOSPITAL (SURGICAL)</v>
      </c>
      <c r="H54" t="str">
        <f t="shared" si="1"/>
        <v>R0D</v>
      </c>
      <c r="I54" t="s">
        <v>14377</v>
      </c>
      <c r="J54" t="s">
        <v>14376</v>
      </c>
    </row>
    <row r="55" spans="1:10" x14ac:dyDescent="0.2">
      <c r="A55" t="s">
        <v>14703</v>
      </c>
      <c r="D55" t="s">
        <v>95</v>
      </c>
      <c r="E55" t="s">
        <v>9855</v>
      </c>
      <c r="G55" t="str">
        <f t="shared" si="0"/>
        <v>R0DPOOLE HOSPITAL (TRAUMA)</v>
      </c>
      <c r="H55" t="str">
        <f t="shared" si="1"/>
        <v>R0D</v>
      </c>
      <c r="I55" t="s">
        <v>14379</v>
      </c>
      <c r="J55" t="s">
        <v>14378</v>
      </c>
    </row>
    <row r="56" spans="1:10" x14ac:dyDescent="0.2">
      <c r="A56" t="s">
        <v>14704</v>
      </c>
      <c r="D56" t="s">
        <v>96</v>
      </c>
      <c r="E56" t="s">
        <v>9906</v>
      </c>
      <c r="G56" t="str">
        <f t="shared" si="0"/>
        <v>R0DPOOLE HOSPITAL BCSC</v>
      </c>
      <c r="H56" t="str">
        <f t="shared" si="1"/>
        <v>R0D</v>
      </c>
      <c r="I56" t="s">
        <v>14386</v>
      </c>
      <c r="J56" t="s">
        <v>14385</v>
      </c>
    </row>
    <row r="57" spans="1:10" x14ac:dyDescent="0.2">
      <c r="A57" t="s">
        <v>14705</v>
      </c>
      <c r="D57" t="s">
        <v>97</v>
      </c>
      <c r="E57" t="s">
        <v>9927</v>
      </c>
      <c r="G57" t="str">
        <f t="shared" si="0"/>
        <v>R0DRHEUMATOLOGY XCH</v>
      </c>
      <c r="H57" t="str">
        <f t="shared" si="1"/>
        <v>R0D</v>
      </c>
      <c r="I57" t="s">
        <v>14399</v>
      </c>
      <c r="J57" t="s">
        <v>14398</v>
      </c>
    </row>
    <row r="58" spans="1:10" x14ac:dyDescent="0.2">
      <c r="A58" t="s">
        <v>14706</v>
      </c>
      <c r="D58" t="s">
        <v>98</v>
      </c>
      <c r="E58" t="s">
        <v>9938</v>
      </c>
      <c r="G58" t="str">
        <f t="shared" si="0"/>
        <v>R0DRINGWOOD HEALTH CENTRE</v>
      </c>
      <c r="H58" t="str">
        <f t="shared" si="1"/>
        <v>R0D</v>
      </c>
      <c r="I58" t="s">
        <v>14335</v>
      </c>
      <c r="J58" t="s">
        <v>14334</v>
      </c>
    </row>
    <row r="59" spans="1:10" x14ac:dyDescent="0.2">
      <c r="A59" t="s">
        <v>14707</v>
      </c>
      <c r="D59" t="s">
        <v>99</v>
      </c>
      <c r="E59" t="s">
        <v>9957</v>
      </c>
      <c r="G59" t="str">
        <f t="shared" si="0"/>
        <v>R0DROYAL BOURNEMOUTH HOSPITAL</v>
      </c>
      <c r="H59" t="str">
        <f t="shared" si="1"/>
        <v>R0D</v>
      </c>
      <c r="I59" t="s">
        <v>14316</v>
      </c>
      <c r="J59" t="s">
        <v>14315</v>
      </c>
    </row>
    <row r="60" spans="1:10" x14ac:dyDescent="0.2">
      <c r="A60" t="s">
        <v>14708</v>
      </c>
      <c r="D60" t="s">
        <v>100</v>
      </c>
      <c r="E60" t="s">
        <v>9992</v>
      </c>
      <c r="G60" t="str">
        <f t="shared" si="0"/>
        <v>R0DROYAL BOURNEMOUTH HOSPITAL BCSC</v>
      </c>
      <c r="H60" t="str">
        <f t="shared" si="1"/>
        <v>R0D</v>
      </c>
      <c r="I60" t="s">
        <v>14388</v>
      </c>
      <c r="J60" t="s">
        <v>14387</v>
      </c>
    </row>
    <row r="61" spans="1:10" x14ac:dyDescent="0.2">
      <c r="A61" t="s">
        <v>14709</v>
      </c>
      <c r="D61" t="s">
        <v>101</v>
      </c>
      <c r="E61" t="s">
        <v>10017</v>
      </c>
      <c r="G61" t="str">
        <f t="shared" si="0"/>
        <v>R0DSOUTHBOURNE SURGERY</v>
      </c>
      <c r="H61" t="str">
        <f t="shared" si="1"/>
        <v>R0D</v>
      </c>
      <c r="I61" t="s">
        <v>14337</v>
      </c>
      <c r="J61" t="s">
        <v>14336</v>
      </c>
    </row>
    <row r="62" spans="1:10" x14ac:dyDescent="0.2">
      <c r="A62" t="s">
        <v>14710</v>
      </c>
      <c r="D62" t="s">
        <v>102</v>
      </c>
      <c r="E62" t="s">
        <v>10032</v>
      </c>
      <c r="G62" t="str">
        <f t="shared" si="0"/>
        <v>R0DST ALBANS MEDICAL CENTRE - EAST WAY</v>
      </c>
      <c r="H62" t="str">
        <f t="shared" si="1"/>
        <v>R0D</v>
      </c>
      <c r="I62" t="s">
        <v>14339</v>
      </c>
      <c r="J62" t="s">
        <v>14338</v>
      </c>
    </row>
    <row r="63" spans="1:10" x14ac:dyDescent="0.2">
      <c r="A63" t="s">
        <v>14711</v>
      </c>
      <c r="D63" t="s">
        <v>103</v>
      </c>
      <c r="E63" t="s">
        <v>10080</v>
      </c>
      <c r="G63" t="str">
        <f t="shared" si="0"/>
        <v>R0DST LEONARDS HOSPITAL</v>
      </c>
      <c r="H63" t="str">
        <f t="shared" si="1"/>
        <v>R0D</v>
      </c>
      <c r="I63" t="s">
        <v>14349</v>
      </c>
      <c r="J63" t="s">
        <v>14348</v>
      </c>
    </row>
    <row r="64" spans="1:10" x14ac:dyDescent="0.2">
      <c r="A64" t="s">
        <v>14712</v>
      </c>
      <c r="D64" t="s">
        <v>104</v>
      </c>
      <c r="E64" t="s">
        <v>10126</v>
      </c>
      <c r="G64" t="str">
        <f t="shared" si="0"/>
        <v>R0DSWANAGE COMMUNITY HOSPITAL</v>
      </c>
      <c r="H64" t="str">
        <f t="shared" si="1"/>
        <v>R0D</v>
      </c>
      <c r="I64" t="s">
        <v>14343</v>
      </c>
      <c r="J64" t="s">
        <v>14342</v>
      </c>
    </row>
    <row r="65" spans="1:10" x14ac:dyDescent="0.2">
      <c r="A65" t="s">
        <v>14713</v>
      </c>
      <c r="D65" t="s">
        <v>105</v>
      </c>
      <c r="E65" t="s">
        <v>10161</v>
      </c>
      <c r="G65" t="str">
        <f t="shared" si="0"/>
        <v>R0DWESTBOURNE MEDICAL CENTRE</v>
      </c>
      <c r="H65" t="str">
        <f t="shared" si="1"/>
        <v>R0D</v>
      </c>
      <c r="I65" t="s">
        <v>14345</v>
      </c>
      <c r="J65" t="s">
        <v>14344</v>
      </c>
    </row>
    <row r="66" spans="1:10" x14ac:dyDescent="0.2">
      <c r="A66" t="s">
        <v>14714</v>
      </c>
      <c r="D66" t="s">
        <v>238</v>
      </c>
      <c r="E66" t="s">
        <v>14561</v>
      </c>
      <c r="G66" t="str">
        <f t="shared" ref="G66:G128" si="2">H66&amp;I66</f>
        <v>R0DWIMBORNE COMMUNITY HOSPITAL</v>
      </c>
      <c r="H66" t="str">
        <f t="shared" ref="H66:H128" si="3">LEFT(J66,3)</f>
        <v>R0D</v>
      </c>
      <c r="I66" t="s">
        <v>14347</v>
      </c>
      <c r="J66" t="s">
        <v>14346</v>
      </c>
    </row>
    <row r="67" spans="1:10" x14ac:dyDescent="0.2">
      <c r="A67" t="s">
        <v>14715</v>
      </c>
      <c r="D67" t="s">
        <v>106</v>
      </c>
      <c r="E67" t="s">
        <v>10177</v>
      </c>
      <c r="G67" t="str">
        <f t="shared" si="2"/>
        <v>R1AACONBURY UNIT</v>
      </c>
      <c r="H67" t="str">
        <f t="shared" si="3"/>
        <v>R1A</v>
      </c>
      <c r="I67" t="s">
        <v>283</v>
      </c>
      <c r="J67" t="s">
        <v>282</v>
      </c>
    </row>
    <row r="68" spans="1:10" x14ac:dyDescent="0.2">
      <c r="A68" t="s">
        <v>14716</v>
      </c>
      <c r="D68" t="s">
        <v>107</v>
      </c>
      <c r="E68" t="s">
        <v>10184</v>
      </c>
      <c r="G68" t="str">
        <f t="shared" si="2"/>
        <v>R1AALEXANDRA HOSPITAL</v>
      </c>
      <c r="H68" t="str">
        <f t="shared" si="3"/>
        <v>R1A</v>
      </c>
      <c r="I68" t="s">
        <v>285</v>
      </c>
      <c r="J68" t="s">
        <v>284</v>
      </c>
    </row>
    <row r="69" spans="1:10" x14ac:dyDescent="0.2">
      <c r="A69" t="s">
        <v>14717</v>
      </c>
      <c r="D69" t="s">
        <v>108</v>
      </c>
      <c r="E69" t="s">
        <v>14563</v>
      </c>
      <c r="G69" t="str">
        <f t="shared" si="2"/>
        <v>R1AARROWSIDE UNIT (ALEXANDRA HOSPITAL)</v>
      </c>
      <c r="H69" t="str">
        <f t="shared" si="3"/>
        <v>R1A</v>
      </c>
      <c r="I69" t="s">
        <v>287</v>
      </c>
      <c r="J69" t="s">
        <v>286</v>
      </c>
    </row>
    <row r="70" spans="1:10" x14ac:dyDescent="0.2">
      <c r="A70" t="s">
        <v>14718</v>
      </c>
      <c r="D70" t="s">
        <v>110</v>
      </c>
      <c r="E70" t="s">
        <v>10219</v>
      </c>
      <c r="G70" t="str">
        <f t="shared" si="2"/>
        <v>R1ABATCHLEY FIRST NURSERY PLUS</v>
      </c>
      <c r="H70" t="str">
        <f t="shared" si="3"/>
        <v>R1A</v>
      </c>
      <c r="I70" t="s">
        <v>289</v>
      </c>
      <c r="J70" t="s">
        <v>288</v>
      </c>
    </row>
    <row r="71" spans="1:10" x14ac:dyDescent="0.2">
      <c r="A71" t="s">
        <v>14719</v>
      </c>
      <c r="D71" t="s">
        <v>111</v>
      </c>
      <c r="E71" t="s">
        <v>14232</v>
      </c>
      <c r="G71" t="str">
        <f t="shared" si="2"/>
        <v>R1ABEACONSIDE AUTISM BASE</v>
      </c>
      <c r="H71" t="str">
        <f t="shared" si="3"/>
        <v>R1A</v>
      </c>
      <c r="I71" t="s">
        <v>291</v>
      </c>
      <c r="J71" t="s">
        <v>290</v>
      </c>
    </row>
    <row r="72" spans="1:10" x14ac:dyDescent="0.2">
      <c r="A72" t="s">
        <v>14720</v>
      </c>
      <c r="D72" t="s">
        <v>112</v>
      </c>
      <c r="E72" t="s">
        <v>10381</v>
      </c>
      <c r="G72" t="str">
        <f t="shared" si="2"/>
        <v>R1ABIRMINGHAM CHILDREN'S HOSPITAL</v>
      </c>
      <c r="H72" t="str">
        <f t="shared" si="3"/>
        <v>R1A</v>
      </c>
      <c r="I72" t="s">
        <v>293</v>
      </c>
      <c r="J72" t="s">
        <v>292</v>
      </c>
    </row>
    <row r="73" spans="1:10" x14ac:dyDescent="0.2">
      <c r="A73" t="s">
        <v>14721</v>
      </c>
      <c r="D73" s="87" t="s">
        <v>113</v>
      </c>
      <c r="E73" t="s">
        <v>10446</v>
      </c>
      <c r="G73" t="str">
        <f t="shared" si="2"/>
        <v>R1ACHURCHVIEW HOUSE</v>
      </c>
      <c r="H73" t="str">
        <f t="shared" si="3"/>
        <v>R1A</v>
      </c>
      <c r="I73" t="s">
        <v>295</v>
      </c>
      <c r="J73" t="s">
        <v>294</v>
      </c>
    </row>
    <row r="74" spans="1:10" x14ac:dyDescent="0.2">
      <c r="A74" t="s">
        <v>14722</v>
      </c>
      <c r="D74" t="s">
        <v>114</v>
      </c>
      <c r="E74" t="s">
        <v>10463</v>
      </c>
      <c r="G74" t="str">
        <f t="shared" si="2"/>
        <v>R1ACOMM HOSP WARDS (EVESHAM)</v>
      </c>
      <c r="H74" t="str">
        <f t="shared" si="3"/>
        <v>R1A</v>
      </c>
      <c r="I74" t="s">
        <v>297</v>
      </c>
      <c r="J74" t="s">
        <v>296</v>
      </c>
    </row>
    <row r="75" spans="1:10" x14ac:dyDescent="0.2">
      <c r="A75" t="s">
        <v>14723</v>
      </c>
      <c r="D75" t="s">
        <v>115</v>
      </c>
      <c r="E75" t="s">
        <v>10485</v>
      </c>
      <c r="G75" t="str">
        <f t="shared" si="2"/>
        <v>R1ACOMM HOSP WARDS (MALVERN)</v>
      </c>
      <c r="H75" t="str">
        <f t="shared" si="3"/>
        <v>R1A</v>
      </c>
      <c r="I75" t="s">
        <v>299</v>
      </c>
      <c r="J75" t="s">
        <v>298</v>
      </c>
    </row>
    <row r="76" spans="1:10" x14ac:dyDescent="0.2">
      <c r="A76" t="s">
        <v>14724</v>
      </c>
      <c r="D76" t="s">
        <v>116</v>
      </c>
      <c r="E76" t="s">
        <v>14189</v>
      </c>
      <c r="G76" t="str">
        <f t="shared" si="2"/>
        <v>R1ACOMM HOSP WARDS (PERSHORE)</v>
      </c>
      <c r="H76" t="str">
        <f t="shared" si="3"/>
        <v>R1A</v>
      </c>
      <c r="I76" t="s">
        <v>301</v>
      </c>
      <c r="J76" t="s">
        <v>300</v>
      </c>
    </row>
    <row r="77" spans="1:10" x14ac:dyDescent="0.2">
      <c r="A77" t="s">
        <v>14725</v>
      </c>
      <c r="D77" t="s">
        <v>117</v>
      </c>
      <c r="E77" t="s">
        <v>10526</v>
      </c>
      <c r="G77" t="str">
        <f t="shared" si="2"/>
        <v>R1ACOMM HOSP WARDS (TENBURY)</v>
      </c>
      <c r="H77" t="str">
        <f t="shared" si="3"/>
        <v>R1A</v>
      </c>
      <c r="I77" t="s">
        <v>303</v>
      </c>
      <c r="J77" t="s">
        <v>302</v>
      </c>
    </row>
    <row r="78" spans="1:10" x14ac:dyDescent="0.2">
      <c r="A78" t="s">
        <v>14726</v>
      </c>
      <c r="D78" t="s">
        <v>118</v>
      </c>
      <c r="E78" t="s">
        <v>10545</v>
      </c>
      <c r="G78" t="str">
        <f t="shared" si="2"/>
        <v>R1ACOMM HOSP WARDS (WF GP UNIT)</v>
      </c>
      <c r="H78" t="str">
        <f t="shared" si="3"/>
        <v>R1A</v>
      </c>
      <c r="I78" t="s">
        <v>305</v>
      </c>
      <c r="J78" t="s">
        <v>304</v>
      </c>
    </row>
    <row r="79" spans="1:10" x14ac:dyDescent="0.2">
      <c r="A79" t="s">
        <v>14727</v>
      </c>
      <c r="D79" t="s">
        <v>119</v>
      </c>
      <c r="E79" t="s">
        <v>14811</v>
      </c>
      <c r="G79" t="str">
        <f t="shared" si="2"/>
        <v>R1ACOMMUNITY FIRST</v>
      </c>
      <c r="H79" t="str">
        <f t="shared" si="3"/>
        <v>R1A</v>
      </c>
      <c r="I79" t="s">
        <v>307</v>
      </c>
      <c r="J79" t="s">
        <v>306</v>
      </c>
    </row>
    <row r="80" spans="1:10" x14ac:dyDescent="0.2">
      <c r="A80" t="s">
        <v>14728</v>
      </c>
      <c r="D80" t="s">
        <v>120</v>
      </c>
      <c r="E80" t="s">
        <v>14233</v>
      </c>
      <c r="G80" t="str">
        <f t="shared" si="2"/>
        <v>R1ACOMMUNITY HOSP WARDS (POWCH)</v>
      </c>
      <c r="H80" t="str">
        <f t="shared" si="3"/>
        <v>R1A</v>
      </c>
      <c r="I80" t="s">
        <v>309</v>
      </c>
      <c r="J80" t="s">
        <v>308</v>
      </c>
    </row>
    <row r="81" spans="1:10" x14ac:dyDescent="0.2">
      <c r="A81" t="s">
        <v>14729</v>
      </c>
      <c r="D81" t="s">
        <v>121</v>
      </c>
      <c r="E81" t="s">
        <v>10681</v>
      </c>
      <c r="G81" t="str">
        <f t="shared" si="2"/>
        <v>R1ACOMMUNITY INREACH EVESHAM</v>
      </c>
      <c r="H81" t="str">
        <f t="shared" si="3"/>
        <v>R1A</v>
      </c>
      <c r="I81" t="s">
        <v>311</v>
      </c>
      <c r="J81" t="s">
        <v>310</v>
      </c>
    </row>
    <row r="82" spans="1:10" x14ac:dyDescent="0.2">
      <c r="A82" t="s">
        <v>14730</v>
      </c>
      <c r="D82" t="s">
        <v>122</v>
      </c>
      <c r="E82" t="s">
        <v>10701</v>
      </c>
      <c r="G82" t="str">
        <f t="shared" si="2"/>
        <v>R1ACOMMUNITY INREACH REDDITCH 6</v>
      </c>
      <c r="H82" t="str">
        <f t="shared" si="3"/>
        <v>R1A</v>
      </c>
      <c r="I82" t="s">
        <v>313</v>
      </c>
      <c r="J82" t="s">
        <v>312</v>
      </c>
    </row>
    <row r="83" spans="1:10" x14ac:dyDescent="0.2">
      <c r="A83" t="s">
        <v>14731</v>
      </c>
      <c r="D83" t="s">
        <v>123</v>
      </c>
      <c r="E83" t="s">
        <v>10726</v>
      </c>
      <c r="G83" t="str">
        <f t="shared" si="2"/>
        <v>R1ACOMMUNITY INREACH REDDITCH 8</v>
      </c>
      <c r="H83" t="str">
        <f t="shared" si="3"/>
        <v>R1A</v>
      </c>
      <c r="I83" t="s">
        <v>315</v>
      </c>
      <c r="J83" t="s">
        <v>314</v>
      </c>
    </row>
    <row r="84" spans="1:10" x14ac:dyDescent="0.2">
      <c r="A84" t="s">
        <v>14732</v>
      </c>
      <c r="D84" t="s">
        <v>124</v>
      </c>
      <c r="E84" t="s">
        <v>10730</v>
      </c>
      <c r="G84" t="str">
        <f t="shared" si="2"/>
        <v>R1ACOMMUNITY PAEDESTRICIANS-1</v>
      </c>
      <c r="H84" t="str">
        <f t="shared" si="3"/>
        <v>R1A</v>
      </c>
      <c r="I84" t="s">
        <v>317</v>
      </c>
      <c r="J84" t="s">
        <v>316</v>
      </c>
    </row>
    <row r="85" spans="1:10" x14ac:dyDescent="0.2">
      <c r="D85" t="s">
        <v>125</v>
      </c>
      <c r="E85" t="s">
        <v>10822</v>
      </c>
      <c r="G85" t="str">
        <f t="shared" si="2"/>
        <v>R1ACOMMUNITY UNIT</v>
      </c>
      <c r="H85" t="str">
        <f t="shared" si="3"/>
        <v>R1A</v>
      </c>
      <c r="I85" t="s">
        <v>319</v>
      </c>
      <c r="J85" t="s">
        <v>318</v>
      </c>
    </row>
    <row r="86" spans="1:10" x14ac:dyDescent="0.2">
      <c r="D86" t="s">
        <v>126</v>
      </c>
      <c r="E86" t="s">
        <v>10859</v>
      </c>
      <c r="G86" t="str">
        <f t="shared" si="2"/>
        <v>R1ACOMMUNITY VENUE</v>
      </c>
      <c r="H86" t="str">
        <f t="shared" si="3"/>
        <v>R1A</v>
      </c>
      <c r="I86" t="s">
        <v>321</v>
      </c>
      <c r="J86" t="s">
        <v>320</v>
      </c>
    </row>
    <row r="87" spans="1:10" x14ac:dyDescent="0.2">
      <c r="D87" t="s">
        <v>127</v>
      </c>
      <c r="E87" t="s">
        <v>10883</v>
      </c>
      <c r="G87" t="str">
        <f t="shared" si="2"/>
        <v>R1ACOVERCROFT</v>
      </c>
      <c r="H87" t="str">
        <f t="shared" si="3"/>
        <v>R1A</v>
      </c>
      <c r="I87" t="s">
        <v>323</v>
      </c>
      <c r="J87" t="s">
        <v>322</v>
      </c>
    </row>
    <row r="88" spans="1:10" x14ac:dyDescent="0.2">
      <c r="D88" t="s">
        <v>128</v>
      </c>
      <c r="E88" t="s">
        <v>10890</v>
      </c>
      <c r="G88" t="str">
        <f t="shared" si="2"/>
        <v>R1ACROMWELL HOUSE</v>
      </c>
      <c r="H88" t="str">
        <f t="shared" si="3"/>
        <v>R1A</v>
      </c>
      <c r="I88" t="s">
        <v>325</v>
      </c>
      <c r="J88" t="s">
        <v>324</v>
      </c>
    </row>
    <row r="89" spans="1:10" x14ac:dyDescent="0.2">
      <c r="D89" t="s">
        <v>129</v>
      </c>
      <c r="E89" t="s">
        <v>10903</v>
      </c>
      <c r="G89" t="str">
        <f t="shared" si="2"/>
        <v>R1ACROWNGATE PHYSIOTHERAPY</v>
      </c>
      <c r="H89" t="str">
        <f t="shared" si="3"/>
        <v>R1A</v>
      </c>
      <c r="I89" t="s">
        <v>327</v>
      </c>
      <c r="J89" t="s">
        <v>326</v>
      </c>
    </row>
    <row r="90" spans="1:10" x14ac:dyDescent="0.2">
      <c r="D90" t="s">
        <v>130</v>
      </c>
      <c r="E90" t="s">
        <v>10909</v>
      </c>
      <c r="G90" t="str">
        <f t="shared" si="2"/>
        <v>R1ADROITWICH SPA PRIVATE HOSPITAL</v>
      </c>
      <c r="H90" t="str">
        <f t="shared" si="3"/>
        <v>R1A</v>
      </c>
      <c r="I90" t="s">
        <v>329</v>
      </c>
      <c r="J90" t="s">
        <v>328</v>
      </c>
    </row>
    <row r="91" spans="1:10" x14ac:dyDescent="0.2">
      <c r="D91" t="s">
        <v>131</v>
      </c>
      <c r="E91" t="s">
        <v>10941</v>
      </c>
      <c r="G91" t="str">
        <f t="shared" si="2"/>
        <v>R1AELGAR UNIT</v>
      </c>
      <c r="H91" t="str">
        <f t="shared" si="3"/>
        <v>R1A</v>
      </c>
      <c r="I91" t="s">
        <v>331</v>
      </c>
      <c r="J91" t="s">
        <v>330</v>
      </c>
    </row>
    <row r="92" spans="1:10" x14ac:dyDescent="0.2">
      <c r="D92" t="s">
        <v>132</v>
      </c>
      <c r="E92" t="s">
        <v>10948</v>
      </c>
      <c r="G92" t="str">
        <f t="shared" si="2"/>
        <v>R1AESTATES BUILDING</v>
      </c>
      <c r="H92" t="str">
        <f t="shared" si="3"/>
        <v>R1A</v>
      </c>
      <c r="I92" t="s">
        <v>333</v>
      </c>
      <c r="J92" t="s">
        <v>332</v>
      </c>
    </row>
    <row r="93" spans="1:10" x14ac:dyDescent="0.2">
      <c r="D93" t="s">
        <v>134</v>
      </c>
      <c r="E93" t="s">
        <v>11013</v>
      </c>
      <c r="G93" t="str">
        <f t="shared" si="2"/>
        <v>R1AEVESHAM COMMUNITY HOSPITAL</v>
      </c>
      <c r="H93" t="str">
        <f t="shared" si="3"/>
        <v>R1A</v>
      </c>
      <c r="I93" t="s">
        <v>335</v>
      </c>
      <c r="J93" t="s">
        <v>334</v>
      </c>
    </row>
    <row r="94" spans="1:10" x14ac:dyDescent="0.2">
      <c r="D94" t="s">
        <v>135</v>
      </c>
      <c r="E94" t="s">
        <v>11032</v>
      </c>
      <c r="G94" t="str">
        <f t="shared" si="2"/>
        <v>R1AGOLD HILL CARE HOME</v>
      </c>
      <c r="H94" t="str">
        <f t="shared" si="3"/>
        <v>R1A</v>
      </c>
      <c r="I94" t="s">
        <v>337</v>
      </c>
      <c r="J94" t="s">
        <v>336</v>
      </c>
    </row>
    <row r="95" spans="1:10" x14ac:dyDescent="0.2">
      <c r="D95" t="s">
        <v>136</v>
      </c>
      <c r="E95" t="s">
        <v>11107</v>
      </c>
      <c r="G95" t="str">
        <f t="shared" si="2"/>
        <v>R1AHASTINGS CARE HOME</v>
      </c>
      <c r="H95" t="str">
        <f t="shared" si="3"/>
        <v>R1A</v>
      </c>
      <c r="I95" t="s">
        <v>339</v>
      </c>
      <c r="J95" t="s">
        <v>338</v>
      </c>
    </row>
    <row r="96" spans="1:10" x14ac:dyDescent="0.2">
      <c r="D96" t="s">
        <v>137</v>
      </c>
      <c r="E96" t="s">
        <v>11130</v>
      </c>
      <c r="G96" t="str">
        <f t="shared" si="2"/>
        <v>R1AHILL CREST 1</v>
      </c>
      <c r="H96" t="str">
        <f t="shared" si="3"/>
        <v>R1A</v>
      </c>
      <c r="I96" t="s">
        <v>341</v>
      </c>
      <c r="J96" t="s">
        <v>340</v>
      </c>
    </row>
    <row r="97" spans="4:10" x14ac:dyDescent="0.2">
      <c r="D97" t="s">
        <v>192</v>
      </c>
      <c r="E97" t="s">
        <v>14181</v>
      </c>
      <c r="G97" t="str">
        <f t="shared" si="2"/>
        <v>R1AHILL CREST 2</v>
      </c>
      <c r="H97" t="str">
        <f t="shared" si="3"/>
        <v>R1A</v>
      </c>
      <c r="I97" t="s">
        <v>343</v>
      </c>
      <c r="J97" t="s">
        <v>342</v>
      </c>
    </row>
    <row r="98" spans="4:10" x14ac:dyDescent="0.2">
      <c r="D98" t="s">
        <v>138</v>
      </c>
      <c r="E98" t="s">
        <v>11159</v>
      </c>
      <c r="G98" t="str">
        <f t="shared" si="2"/>
        <v>R1AHILL CREST MENTAL HEALTH UNIT</v>
      </c>
      <c r="H98" t="str">
        <f t="shared" si="3"/>
        <v>R1A</v>
      </c>
      <c r="I98" t="s">
        <v>345</v>
      </c>
      <c r="J98" t="s">
        <v>344</v>
      </c>
    </row>
    <row r="99" spans="4:10" x14ac:dyDescent="0.2">
      <c r="D99" t="s">
        <v>139</v>
      </c>
      <c r="E99" t="s">
        <v>11212</v>
      </c>
      <c r="G99" t="str">
        <f t="shared" si="2"/>
        <v>R1AHOME FARM TRUST</v>
      </c>
      <c r="H99" t="str">
        <f t="shared" si="3"/>
        <v>R1A</v>
      </c>
      <c r="I99" t="s">
        <v>347</v>
      </c>
      <c r="J99" t="s">
        <v>346</v>
      </c>
    </row>
    <row r="100" spans="4:10" x14ac:dyDescent="0.2">
      <c r="D100" t="s">
        <v>140</v>
      </c>
      <c r="E100" t="s">
        <v>11260</v>
      </c>
      <c r="G100" t="str">
        <f t="shared" si="2"/>
        <v>R1AHOME TREATMENT 1</v>
      </c>
      <c r="H100" t="str">
        <f t="shared" si="3"/>
        <v>R1A</v>
      </c>
      <c r="I100" t="s">
        <v>349</v>
      </c>
      <c r="J100" t="s">
        <v>348</v>
      </c>
    </row>
    <row r="101" spans="4:10" x14ac:dyDescent="0.2">
      <c r="D101" t="s">
        <v>141</v>
      </c>
      <c r="E101" t="s">
        <v>11281</v>
      </c>
      <c r="G101" t="str">
        <f t="shared" si="2"/>
        <v>R1AHOME TREATMENT 2</v>
      </c>
      <c r="H101" t="str">
        <f t="shared" si="3"/>
        <v>R1A</v>
      </c>
      <c r="I101" t="s">
        <v>351</v>
      </c>
      <c r="J101" t="s">
        <v>350</v>
      </c>
    </row>
    <row r="102" spans="4:10" x14ac:dyDescent="0.2">
      <c r="D102" t="s">
        <v>142</v>
      </c>
      <c r="E102" t="s">
        <v>11286</v>
      </c>
      <c r="G102" t="str">
        <f t="shared" si="2"/>
        <v>R1AHOMEWARD BOUND UNIT</v>
      </c>
      <c r="H102" t="str">
        <f t="shared" si="3"/>
        <v>R1A</v>
      </c>
      <c r="I102" t="s">
        <v>353</v>
      </c>
      <c r="J102" t="s">
        <v>352</v>
      </c>
    </row>
    <row r="103" spans="4:10" x14ac:dyDescent="0.2">
      <c r="D103" t="s">
        <v>143</v>
      </c>
      <c r="E103" t="s">
        <v>11290</v>
      </c>
      <c r="G103" t="str">
        <f t="shared" si="2"/>
        <v>R1AKEITH WINTER CLOSE MENTAL HEALTH UNIT</v>
      </c>
      <c r="H103" t="str">
        <f t="shared" si="3"/>
        <v>R1A</v>
      </c>
      <c r="I103" t="s">
        <v>355</v>
      </c>
      <c r="J103" t="s">
        <v>354</v>
      </c>
    </row>
    <row r="104" spans="4:10" x14ac:dyDescent="0.2">
      <c r="D104" t="s">
        <v>144</v>
      </c>
      <c r="E104" t="s">
        <v>11320</v>
      </c>
      <c r="G104" t="str">
        <f t="shared" si="2"/>
        <v>R1AKEMPSEY PARISH HALL</v>
      </c>
      <c r="H104" t="str">
        <f t="shared" si="3"/>
        <v>R1A</v>
      </c>
      <c r="I104" t="s">
        <v>357</v>
      </c>
      <c r="J104" t="s">
        <v>356</v>
      </c>
    </row>
    <row r="105" spans="4:10" x14ac:dyDescent="0.2">
      <c r="D105" t="s">
        <v>145</v>
      </c>
      <c r="E105" t="s">
        <v>11342</v>
      </c>
      <c r="G105" t="str">
        <f t="shared" si="2"/>
        <v>R1ALICKEY LANGUAGE UNIT</v>
      </c>
      <c r="H105" t="str">
        <f t="shared" si="3"/>
        <v>R1A</v>
      </c>
      <c r="I105" t="s">
        <v>359</v>
      </c>
      <c r="J105" t="s">
        <v>358</v>
      </c>
    </row>
    <row r="106" spans="4:10" x14ac:dyDescent="0.2">
      <c r="D106" t="s">
        <v>146</v>
      </c>
      <c r="E106" t="s">
        <v>11362</v>
      </c>
      <c r="G106" t="str">
        <f t="shared" si="2"/>
        <v>R1ALINK HORTICULTURIAL NURSERIES - SHELTERED EMPLOYMENT</v>
      </c>
      <c r="H106" t="str">
        <f t="shared" si="3"/>
        <v>R1A</v>
      </c>
      <c r="I106" t="s">
        <v>361</v>
      </c>
      <c r="J106" t="s">
        <v>360</v>
      </c>
    </row>
    <row r="107" spans="4:10" x14ac:dyDescent="0.2">
      <c r="D107" t="s">
        <v>147</v>
      </c>
      <c r="E107" t="s">
        <v>11398</v>
      </c>
      <c r="G107" t="str">
        <f t="shared" si="2"/>
        <v>R1ALUDLOW ROAD</v>
      </c>
      <c r="H107" t="str">
        <f t="shared" si="3"/>
        <v>R1A</v>
      </c>
      <c r="I107" t="s">
        <v>363</v>
      </c>
      <c r="J107" t="s">
        <v>362</v>
      </c>
    </row>
    <row r="108" spans="4:10" x14ac:dyDescent="0.2">
      <c r="D108" t="s">
        <v>148</v>
      </c>
      <c r="E108" t="s">
        <v>11435</v>
      </c>
      <c r="G108" t="str">
        <f t="shared" si="2"/>
        <v>R1AMALVERN COMMUNITY HOSPITAL</v>
      </c>
      <c r="H108" t="str">
        <f t="shared" si="3"/>
        <v>R1A</v>
      </c>
      <c r="I108" t="s">
        <v>365</v>
      </c>
      <c r="J108" t="s">
        <v>364</v>
      </c>
    </row>
    <row r="109" spans="4:10" x14ac:dyDescent="0.2">
      <c r="D109" t="s">
        <v>150</v>
      </c>
      <c r="E109" t="s">
        <v>11470</v>
      </c>
      <c r="G109" t="str">
        <f t="shared" si="2"/>
        <v>R1AMATCHBOROUGH FIRST NURSERY PLUS</v>
      </c>
      <c r="H109" t="str">
        <f t="shared" si="3"/>
        <v>R1A</v>
      </c>
      <c r="I109" t="s">
        <v>367</v>
      </c>
      <c r="J109" t="s">
        <v>366</v>
      </c>
    </row>
    <row r="110" spans="4:10" x14ac:dyDescent="0.2">
      <c r="D110" t="s">
        <v>151</v>
      </c>
      <c r="E110" t="s">
        <v>11475</v>
      </c>
      <c r="G110" t="str">
        <f t="shared" si="2"/>
        <v>R1ANEW BROOK</v>
      </c>
      <c r="H110" t="str">
        <f t="shared" si="3"/>
        <v>R1A</v>
      </c>
      <c r="I110" t="s">
        <v>369</v>
      </c>
      <c r="J110" t="s">
        <v>368</v>
      </c>
    </row>
    <row r="111" spans="4:10" x14ac:dyDescent="0.2">
      <c r="D111" t="s">
        <v>152</v>
      </c>
      <c r="E111" t="s">
        <v>11492</v>
      </c>
      <c r="G111" t="str">
        <f t="shared" si="2"/>
        <v>R1ANEW BROOK UNIT 1</v>
      </c>
      <c r="H111" t="str">
        <f t="shared" si="3"/>
        <v>R1A</v>
      </c>
      <c r="I111" t="s">
        <v>371</v>
      </c>
      <c r="J111" t="s">
        <v>370</v>
      </c>
    </row>
    <row r="112" spans="4:10" x14ac:dyDescent="0.2">
      <c r="D112" t="s">
        <v>153</v>
      </c>
      <c r="E112" t="s">
        <v>11528</v>
      </c>
      <c r="G112" t="str">
        <f t="shared" si="2"/>
        <v>R1ANEW BROOK UNIT 2</v>
      </c>
      <c r="H112" t="str">
        <f t="shared" si="3"/>
        <v>R1A</v>
      </c>
      <c r="I112" t="s">
        <v>373</v>
      </c>
      <c r="J112" t="s">
        <v>372</v>
      </c>
    </row>
    <row r="113" spans="4:10" x14ac:dyDescent="0.2">
      <c r="D113" t="s">
        <v>154</v>
      </c>
      <c r="E113" t="s">
        <v>11557</v>
      </c>
      <c r="G113" t="str">
        <f t="shared" si="2"/>
        <v>R1ANEW CROSS HOSPITAL</v>
      </c>
      <c r="H113" t="str">
        <f t="shared" si="3"/>
        <v>R1A</v>
      </c>
      <c r="I113" t="s">
        <v>375</v>
      </c>
      <c r="J113" t="s">
        <v>374</v>
      </c>
    </row>
    <row r="114" spans="4:10" x14ac:dyDescent="0.2">
      <c r="D114" t="s">
        <v>175</v>
      </c>
      <c r="E114" t="s">
        <v>14540</v>
      </c>
      <c r="G114" t="str">
        <f t="shared" si="2"/>
        <v>R1ANEW HAVEN (MENTAL HEALTH UNIT)</v>
      </c>
      <c r="H114" t="str">
        <f t="shared" si="3"/>
        <v>R1A</v>
      </c>
      <c r="I114" t="s">
        <v>377</v>
      </c>
      <c r="J114" t="s">
        <v>376</v>
      </c>
    </row>
    <row r="115" spans="4:10" x14ac:dyDescent="0.2">
      <c r="D115" t="s">
        <v>155</v>
      </c>
      <c r="E115" t="s">
        <v>11588</v>
      </c>
      <c r="G115" t="str">
        <f t="shared" si="2"/>
        <v xml:space="preserve">R1ANEWTOWN HOSPITAL </v>
      </c>
      <c r="H115" t="str">
        <f t="shared" si="3"/>
        <v>R1A</v>
      </c>
      <c r="I115" t="s">
        <v>379</v>
      </c>
      <c r="J115" t="s">
        <v>378</v>
      </c>
    </row>
    <row r="116" spans="4:10" x14ac:dyDescent="0.2">
      <c r="D116" t="s">
        <v>156</v>
      </c>
      <c r="E116" t="s">
        <v>11653</v>
      </c>
      <c r="G116" t="str">
        <f t="shared" si="2"/>
        <v>R1AORCHARD PLACE</v>
      </c>
      <c r="H116" t="str">
        <f t="shared" si="3"/>
        <v>R1A</v>
      </c>
      <c r="I116" t="s">
        <v>381</v>
      </c>
      <c r="J116" t="s">
        <v>380</v>
      </c>
    </row>
    <row r="117" spans="4:10" x14ac:dyDescent="0.2">
      <c r="D117" t="s">
        <v>157</v>
      </c>
      <c r="E117" t="s">
        <v>11699</v>
      </c>
      <c r="G117" t="str">
        <f t="shared" si="2"/>
        <v>R1AOSBORNE COURT</v>
      </c>
      <c r="H117" t="str">
        <f t="shared" si="3"/>
        <v>R1A</v>
      </c>
      <c r="I117" t="s">
        <v>383</v>
      </c>
      <c r="J117" t="s">
        <v>382</v>
      </c>
    </row>
    <row r="118" spans="4:10" x14ac:dyDescent="0.2">
      <c r="D118" t="s">
        <v>158</v>
      </c>
      <c r="E118" t="s">
        <v>11772</v>
      </c>
      <c r="G118" t="str">
        <f t="shared" si="2"/>
        <v>R1AOT STORES</v>
      </c>
      <c r="H118" t="str">
        <f t="shared" si="3"/>
        <v>R1A</v>
      </c>
      <c r="I118" t="s">
        <v>385</v>
      </c>
      <c r="J118" t="s">
        <v>384</v>
      </c>
    </row>
    <row r="119" spans="4:10" x14ac:dyDescent="0.2">
      <c r="D119" t="s">
        <v>159</v>
      </c>
      <c r="E119" t="s">
        <v>11818</v>
      </c>
      <c r="G119" t="str">
        <f t="shared" si="2"/>
        <v>R1APALLIATIVE CARE (SW)</v>
      </c>
      <c r="H119" t="str">
        <f t="shared" si="3"/>
        <v>R1A</v>
      </c>
      <c r="I119" t="s">
        <v>387</v>
      </c>
      <c r="J119" t="s">
        <v>386</v>
      </c>
    </row>
    <row r="120" spans="4:10" x14ac:dyDescent="0.2">
      <c r="D120" t="s">
        <v>160</v>
      </c>
      <c r="E120" t="s">
        <v>11846</v>
      </c>
      <c r="G120" t="str">
        <f t="shared" si="2"/>
        <v>R1APALLIATIVE CARE (WF)</v>
      </c>
      <c r="H120" t="str">
        <f t="shared" si="3"/>
        <v>R1A</v>
      </c>
      <c r="I120" t="s">
        <v>389</v>
      </c>
      <c r="J120" t="s">
        <v>388</v>
      </c>
    </row>
    <row r="121" spans="4:10" x14ac:dyDescent="0.2">
      <c r="D121" t="s">
        <v>161</v>
      </c>
      <c r="E121" t="s">
        <v>11909</v>
      </c>
      <c r="G121" t="str">
        <f t="shared" si="2"/>
        <v>R1APARKSIDE MIDDLE AUTISM BASE</v>
      </c>
      <c r="H121" t="str">
        <f t="shared" si="3"/>
        <v>R1A</v>
      </c>
      <c r="I121" t="s">
        <v>391</v>
      </c>
      <c r="J121" t="s">
        <v>390</v>
      </c>
    </row>
    <row r="122" spans="4:10" x14ac:dyDescent="0.2">
      <c r="D122" t="s">
        <v>162</v>
      </c>
      <c r="E122" t="s">
        <v>11979</v>
      </c>
      <c r="G122" t="str">
        <f t="shared" si="2"/>
        <v>R1APERSHORE HOSPITAL</v>
      </c>
      <c r="H122" t="str">
        <f t="shared" si="3"/>
        <v>R1A</v>
      </c>
      <c r="I122" t="s">
        <v>393</v>
      </c>
      <c r="J122" t="s">
        <v>392</v>
      </c>
    </row>
    <row r="123" spans="4:10" x14ac:dyDescent="0.2">
      <c r="D123" t="s">
        <v>164</v>
      </c>
      <c r="E123" t="s">
        <v>14234</v>
      </c>
      <c r="G123" t="str">
        <f t="shared" si="2"/>
        <v>R1APHYSIO UNIT ROSEHILL</v>
      </c>
      <c r="H123" t="str">
        <f t="shared" si="3"/>
        <v>R1A</v>
      </c>
      <c r="I123" t="s">
        <v>395</v>
      </c>
      <c r="J123" t="s">
        <v>394</v>
      </c>
    </row>
    <row r="124" spans="4:10" x14ac:dyDescent="0.2">
      <c r="D124" t="s">
        <v>165</v>
      </c>
      <c r="E124" t="s">
        <v>12025</v>
      </c>
      <c r="G124" t="str">
        <f t="shared" si="2"/>
        <v>R1APHYSIO UNIT THORNTON</v>
      </c>
      <c r="H124" t="str">
        <f t="shared" si="3"/>
        <v>R1A</v>
      </c>
      <c r="I124" t="s">
        <v>397</v>
      </c>
      <c r="J124" t="s">
        <v>396</v>
      </c>
    </row>
    <row r="125" spans="4:10" x14ac:dyDescent="0.2">
      <c r="D125" t="s">
        <v>166</v>
      </c>
      <c r="E125" t="s">
        <v>12028</v>
      </c>
      <c r="G125" t="str">
        <f t="shared" si="2"/>
        <v>R1APOSTNATAL UNIT</v>
      </c>
      <c r="H125" t="str">
        <f t="shared" si="3"/>
        <v>R1A</v>
      </c>
      <c r="I125" t="s">
        <v>399</v>
      </c>
      <c r="J125" t="s">
        <v>398</v>
      </c>
    </row>
    <row r="126" spans="4:10" x14ac:dyDescent="0.2">
      <c r="D126" t="s">
        <v>167</v>
      </c>
      <c r="E126" t="s">
        <v>12045</v>
      </c>
      <c r="G126" t="str">
        <f t="shared" si="2"/>
        <v>R1APRINCESS OF WALES HOSPITAL</v>
      </c>
      <c r="H126" t="str">
        <f t="shared" si="3"/>
        <v>R1A</v>
      </c>
      <c r="I126" t="s">
        <v>401</v>
      </c>
      <c r="J126" t="s">
        <v>400</v>
      </c>
    </row>
    <row r="127" spans="4:10" x14ac:dyDescent="0.2">
      <c r="D127" t="s">
        <v>168</v>
      </c>
      <c r="E127" t="s">
        <v>12074</v>
      </c>
      <c r="G127" t="str">
        <f t="shared" si="2"/>
        <v>R1APUPIL REFERRAL UNIT</v>
      </c>
      <c r="H127" t="str">
        <f t="shared" si="3"/>
        <v>R1A</v>
      </c>
      <c r="I127" t="s">
        <v>403</v>
      </c>
      <c r="J127" t="s">
        <v>402</v>
      </c>
    </row>
    <row r="128" spans="4:10" x14ac:dyDescent="0.2">
      <c r="D128" t="s">
        <v>169</v>
      </c>
      <c r="E128" t="s">
        <v>14542</v>
      </c>
      <c r="G128" t="str">
        <f t="shared" si="2"/>
        <v>R1AQUEEN ELIZABETH HOSPITAL</v>
      </c>
      <c r="H128" t="str">
        <f t="shared" si="3"/>
        <v>R1A</v>
      </c>
      <c r="I128" t="s">
        <v>405</v>
      </c>
      <c r="J128" t="s">
        <v>404</v>
      </c>
    </row>
    <row r="129" spans="4:10" x14ac:dyDescent="0.2">
      <c r="D129" t="s">
        <v>170</v>
      </c>
      <c r="E129" t="s">
        <v>12129</v>
      </c>
      <c r="G129" t="str">
        <f t="shared" ref="G129:G190" si="4">H129&amp;I129</f>
        <v>R1ARIVENDELL</v>
      </c>
      <c r="H129" t="str">
        <f t="shared" ref="H129:H190" si="5">LEFT(J129,3)</f>
        <v>R1A</v>
      </c>
      <c r="I129" t="s">
        <v>407</v>
      </c>
      <c r="J129" t="s">
        <v>406</v>
      </c>
    </row>
    <row r="130" spans="4:10" x14ac:dyDescent="0.2">
      <c r="D130" t="s">
        <v>171</v>
      </c>
      <c r="E130" t="s">
        <v>12158</v>
      </c>
      <c r="G130" t="str">
        <f t="shared" si="4"/>
        <v>R1ARIVERBANK NEONATAL UNIT</v>
      </c>
      <c r="H130" t="str">
        <f t="shared" si="5"/>
        <v>R1A</v>
      </c>
      <c r="I130" t="s">
        <v>409</v>
      </c>
      <c r="J130" t="s">
        <v>408</v>
      </c>
    </row>
    <row r="131" spans="4:10" x14ac:dyDescent="0.2">
      <c r="D131" t="s">
        <v>172</v>
      </c>
      <c r="E131" t="s">
        <v>12166</v>
      </c>
      <c r="G131" t="str">
        <f t="shared" si="4"/>
        <v>R1ARUSSELLS HALL HOSPITAL</v>
      </c>
      <c r="H131" t="str">
        <f t="shared" si="5"/>
        <v>R1A</v>
      </c>
      <c r="I131" t="s">
        <v>411</v>
      </c>
      <c r="J131" t="s">
        <v>410</v>
      </c>
    </row>
    <row r="132" spans="4:10" x14ac:dyDescent="0.2">
      <c r="D132" t="s">
        <v>173</v>
      </c>
      <c r="E132" t="s">
        <v>12173</v>
      </c>
      <c r="G132" t="str">
        <f t="shared" si="4"/>
        <v>R1ASILVERBIRCH</v>
      </c>
      <c r="H132" t="str">
        <f t="shared" si="5"/>
        <v>R1A</v>
      </c>
      <c r="I132" t="s">
        <v>413</v>
      </c>
      <c r="J132" t="s">
        <v>412</v>
      </c>
    </row>
    <row r="133" spans="4:10" x14ac:dyDescent="0.2">
      <c r="D133" t="s">
        <v>174</v>
      </c>
      <c r="E133" t="s">
        <v>12190</v>
      </c>
      <c r="G133" t="str">
        <f t="shared" si="4"/>
        <v>R1ASTONEBOW UNIT</v>
      </c>
      <c r="H133" t="str">
        <f t="shared" si="5"/>
        <v>R1A</v>
      </c>
      <c r="I133" t="s">
        <v>4224</v>
      </c>
      <c r="J133" t="s">
        <v>14219</v>
      </c>
    </row>
    <row r="134" spans="4:10" x14ac:dyDescent="0.2">
      <c r="D134" t="s">
        <v>176</v>
      </c>
      <c r="E134" t="s">
        <v>12242</v>
      </c>
      <c r="G134" t="str">
        <f t="shared" si="4"/>
        <v>R1ASTUDDERT KENNEDY OA</v>
      </c>
      <c r="H134" t="str">
        <f t="shared" si="5"/>
        <v>R1A</v>
      </c>
      <c r="I134" t="s">
        <v>415</v>
      </c>
      <c r="J134" t="s">
        <v>414</v>
      </c>
    </row>
    <row r="135" spans="4:10" x14ac:dyDescent="0.2">
      <c r="D135" t="s">
        <v>177</v>
      </c>
      <c r="E135" t="s">
        <v>12259</v>
      </c>
      <c r="G135" t="str">
        <f t="shared" si="4"/>
        <v>R1ATENBURY COMMUNITY HOSPITAL</v>
      </c>
      <c r="H135" t="str">
        <f t="shared" si="5"/>
        <v>R1A</v>
      </c>
      <c r="I135" t="s">
        <v>417</v>
      </c>
      <c r="J135" t="s">
        <v>416</v>
      </c>
    </row>
    <row r="136" spans="4:10" x14ac:dyDescent="0.2">
      <c r="D136" t="s">
        <v>178</v>
      </c>
      <c r="E136" t="s">
        <v>12297</v>
      </c>
      <c r="G136" t="str">
        <f t="shared" si="4"/>
        <v>R1ATESCO KIDDERMINSTER</v>
      </c>
      <c r="H136" t="str">
        <f t="shared" si="5"/>
        <v>R1A</v>
      </c>
      <c r="I136" t="s">
        <v>419</v>
      </c>
      <c r="J136" t="s">
        <v>418</v>
      </c>
    </row>
    <row r="137" spans="4:10" x14ac:dyDescent="0.2">
      <c r="D137" t="s">
        <v>179</v>
      </c>
      <c r="E137" t="s">
        <v>14192</v>
      </c>
      <c r="G137" t="str">
        <f t="shared" si="4"/>
        <v>R1ATESCO REDDITCH</v>
      </c>
      <c r="H137" t="str">
        <f t="shared" si="5"/>
        <v>R1A</v>
      </c>
      <c r="I137" t="s">
        <v>421</v>
      </c>
      <c r="J137" t="s">
        <v>420</v>
      </c>
    </row>
    <row r="138" spans="4:10" x14ac:dyDescent="0.2">
      <c r="D138" t="s">
        <v>180</v>
      </c>
      <c r="E138" t="s">
        <v>12312</v>
      </c>
      <c r="G138" t="str">
        <f t="shared" si="4"/>
        <v>R1ATESCO ST PETERS</v>
      </c>
      <c r="H138" t="str">
        <f t="shared" si="5"/>
        <v>R1A</v>
      </c>
      <c r="I138" t="s">
        <v>423</v>
      </c>
      <c r="J138" t="s">
        <v>422</v>
      </c>
    </row>
    <row r="139" spans="4:10" x14ac:dyDescent="0.2">
      <c r="D139" t="s">
        <v>181</v>
      </c>
      <c r="E139" t="s">
        <v>12374</v>
      </c>
      <c r="G139" t="str">
        <f t="shared" si="4"/>
        <v>R1ATESCO WARNDON</v>
      </c>
      <c r="H139" t="str">
        <f t="shared" si="5"/>
        <v>R1A</v>
      </c>
      <c r="I139" t="s">
        <v>425</v>
      </c>
      <c r="J139" t="s">
        <v>424</v>
      </c>
    </row>
    <row r="140" spans="4:10" x14ac:dyDescent="0.2">
      <c r="D140" t="s">
        <v>183</v>
      </c>
      <c r="E140" t="s">
        <v>12408</v>
      </c>
      <c r="G140" t="str">
        <f t="shared" si="4"/>
        <v>R1ATHE FIRS REST HOME</v>
      </c>
      <c r="H140" t="str">
        <f t="shared" si="5"/>
        <v>R1A</v>
      </c>
      <c r="I140" t="s">
        <v>427</v>
      </c>
      <c r="J140" t="s">
        <v>426</v>
      </c>
    </row>
    <row r="141" spans="4:10" x14ac:dyDescent="0.2">
      <c r="D141" t="s">
        <v>184</v>
      </c>
      <c r="E141" t="s">
        <v>12413</v>
      </c>
      <c r="G141" t="str">
        <f t="shared" si="4"/>
        <v>R1ATHE GRANGE</v>
      </c>
      <c r="H141" t="str">
        <f t="shared" si="5"/>
        <v>R1A</v>
      </c>
      <c r="I141" t="s">
        <v>429</v>
      </c>
      <c r="J141" t="s">
        <v>428</v>
      </c>
    </row>
    <row r="142" spans="4:10" x14ac:dyDescent="0.2">
      <c r="D142" t="s">
        <v>185</v>
      </c>
      <c r="E142" t="s">
        <v>14159</v>
      </c>
      <c r="G142" t="str">
        <f t="shared" si="4"/>
        <v>R1ATHE HIVE</v>
      </c>
      <c r="H142" t="str">
        <f t="shared" si="5"/>
        <v>R1A</v>
      </c>
      <c r="I142" t="s">
        <v>431</v>
      </c>
      <c r="J142" t="s">
        <v>430</v>
      </c>
    </row>
    <row r="143" spans="4:10" x14ac:dyDescent="0.2">
      <c r="D143" t="s">
        <v>186</v>
      </c>
      <c r="E143" t="s">
        <v>12436</v>
      </c>
      <c r="G143" t="str">
        <f t="shared" si="4"/>
        <v>R1ATHE OLD VICARAGE</v>
      </c>
      <c r="H143" t="str">
        <f t="shared" si="5"/>
        <v>R1A</v>
      </c>
      <c r="I143" t="s">
        <v>433</v>
      </c>
      <c r="J143" t="s">
        <v>432</v>
      </c>
    </row>
    <row r="144" spans="4:10" x14ac:dyDescent="0.2">
      <c r="D144" t="s">
        <v>187</v>
      </c>
      <c r="E144" t="s">
        <v>12485</v>
      </c>
      <c r="G144" t="str">
        <f t="shared" si="4"/>
        <v>R1ATHE PINES</v>
      </c>
      <c r="H144" t="str">
        <f t="shared" si="5"/>
        <v>R1A</v>
      </c>
      <c r="I144" t="s">
        <v>435</v>
      </c>
      <c r="J144" t="s">
        <v>434</v>
      </c>
    </row>
    <row r="145" spans="4:10" x14ac:dyDescent="0.2">
      <c r="D145" t="s">
        <v>188</v>
      </c>
      <c r="E145" t="s">
        <v>12527</v>
      </c>
      <c r="G145" t="str">
        <f t="shared" si="4"/>
        <v>R1ATHE ROBERTSON CENTRE (D BLOCK)</v>
      </c>
      <c r="H145" t="str">
        <f t="shared" si="5"/>
        <v>R1A</v>
      </c>
      <c r="I145" t="s">
        <v>437</v>
      </c>
      <c r="J145" t="s">
        <v>436</v>
      </c>
    </row>
    <row r="146" spans="4:10" x14ac:dyDescent="0.2">
      <c r="D146" t="s">
        <v>189</v>
      </c>
      <c r="E146" t="s">
        <v>12569</v>
      </c>
      <c r="G146" t="str">
        <f t="shared" si="4"/>
        <v>R1ATHE WOODLANDS</v>
      </c>
      <c r="H146" t="str">
        <f t="shared" si="5"/>
        <v>R1A</v>
      </c>
      <c r="I146" t="s">
        <v>439</v>
      </c>
      <c r="J146" t="s">
        <v>438</v>
      </c>
    </row>
    <row r="147" spans="4:10" x14ac:dyDescent="0.2">
      <c r="D147" t="s">
        <v>190</v>
      </c>
      <c r="E147" t="s">
        <v>12591</v>
      </c>
      <c r="G147" t="str">
        <f t="shared" si="4"/>
        <v>R1ATIMBERDINE HOME RESIDENTIAL CARE</v>
      </c>
      <c r="H147" t="str">
        <f t="shared" si="5"/>
        <v>R1A</v>
      </c>
      <c r="I147" t="s">
        <v>441</v>
      </c>
      <c r="J147" t="s">
        <v>440</v>
      </c>
    </row>
    <row r="148" spans="4:10" x14ac:dyDescent="0.2">
      <c r="D148" t="s">
        <v>191</v>
      </c>
      <c r="E148" t="s">
        <v>12609</v>
      </c>
      <c r="G148" t="str">
        <f t="shared" si="4"/>
        <v>R1ATOUCHSTONE UNIT</v>
      </c>
      <c r="H148" t="str">
        <f t="shared" si="5"/>
        <v>R1A</v>
      </c>
      <c r="I148" t="s">
        <v>443</v>
      </c>
      <c r="J148" t="s">
        <v>442</v>
      </c>
    </row>
    <row r="149" spans="4:10" x14ac:dyDescent="0.2">
      <c r="D149" t="s">
        <v>193</v>
      </c>
      <c r="E149" t="s">
        <v>14807</v>
      </c>
      <c r="G149" t="str">
        <f t="shared" si="4"/>
        <v>R1AWALKWOOD MIDDLE AUTISM BASE</v>
      </c>
      <c r="H149" t="str">
        <f t="shared" si="5"/>
        <v>R1A</v>
      </c>
      <c r="I149" t="s">
        <v>445</v>
      </c>
      <c r="J149" t="s">
        <v>444</v>
      </c>
    </row>
    <row r="150" spans="4:10" x14ac:dyDescent="0.2">
      <c r="D150" t="s">
        <v>194</v>
      </c>
      <c r="E150" t="s">
        <v>12682</v>
      </c>
      <c r="G150" t="str">
        <f t="shared" si="4"/>
        <v>R1AWALSGRAVE HOSPITAL</v>
      </c>
      <c r="H150" t="str">
        <f t="shared" si="5"/>
        <v>R1A</v>
      </c>
      <c r="I150" t="s">
        <v>447</v>
      </c>
      <c r="J150" t="s">
        <v>446</v>
      </c>
    </row>
    <row r="151" spans="4:10" x14ac:dyDescent="0.2">
      <c r="D151" t="s">
        <v>195</v>
      </c>
      <c r="E151" t="s">
        <v>12699</v>
      </c>
      <c r="G151" t="str">
        <f t="shared" si="4"/>
        <v>R1AWASELY HIGH AUTISM BASE</v>
      </c>
      <c r="H151" t="str">
        <f t="shared" si="5"/>
        <v>R1A</v>
      </c>
      <c r="I151" t="s">
        <v>449</v>
      </c>
      <c r="J151" t="s">
        <v>448</v>
      </c>
    </row>
    <row r="152" spans="4:10" x14ac:dyDescent="0.2">
      <c r="D152" t="s">
        <v>196</v>
      </c>
      <c r="E152" t="s">
        <v>14637</v>
      </c>
      <c r="G152" t="str">
        <f t="shared" si="4"/>
        <v>R1AWATERSIDE</v>
      </c>
      <c r="H152" t="str">
        <f t="shared" si="5"/>
        <v>R1A</v>
      </c>
      <c r="I152" t="s">
        <v>451</v>
      </c>
      <c r="J152" t="s">
        <v>450</v>
      </c>
    </row>
    <row r="153" spans="4:10" x14ac:dyDescent="0.2">
      <c r="D153" t="s">
        <v>197</v>
      </c>
      <c r="E153" t="s">
        <v>12760</v>
      </c>
      <c r="G153" t="str">
        <f t="shared" si="4"/>
        <v>R1AWATERSIDE CARE HOME</v>
      </c>
      <c r="H153" t="str">
        <f t="shared" si="5"/>
        <v>R1A</v>
      </c>
      <c r="I153" t="s">
        <v>453</v>
      </c>
      <c r="J153" t="s">
        <v>452</v>
      </c>
    </row>
    <row r="154" spans="4:10" x14ac:dyDescent="0.2">
      <c r="D154" t="s">
        <v>198</v>
      </c>
      <c r="E154" t="s">
        <v>12768</v>
      </c>
      <c r="G154" t="str">
        <f t="shared" si="4"/>
        <v>R1AWATERSIDE MENTAL HEALTH DAY HOSPITAL</v>
      </c>
      <c r="H154" t="str">
        <f t="shared" si="5"/>
        <v>R1A</v>
      </c>
      <c r="I154" t="s">
        <v>455</v>
      </c>
      <c r="J154" t="s">
        <v>454</v>
      </c>
    </row>
    <row r="155" spans="4:10" x14ac:dyDescent="0.2">
      <c r="D155" t="s">
        <v>199</v>
      </c>
      <c r="E155" t="s">
        <v>12774</v>
      </c>
      <c r="G155" t="str">
        <f t="shared" si="4"/>
        <v>R1AWHCT HEALTHCARE FEATHERSTONE</v>
      </c>
      <c r="H155" t="str">
        <f t="shared" si="5"/>
        <v>R1A</v>
      </c>
      <c r="I155" t="s">
        <v>457</v>
      </c>
      <c r="J155" t="s">
        <v>456</v>
      </c>
    </row>
    <row r="156" spans="4:10" x14ac:dyDescent="0.2">
      <c r="D156" t="s">
        <v>200</v>
      </c>
      <c r="E156" t="s">
        <v>12799</v>
      </c>
      <c r="G156" t="str">
        <f t="shared" si="4"/>
        <v>R1AWISHMOOR REST HOME</v>
      </c>
      <c r="H156" t="str">
        <f t="shared" si="5"/>
        <v>R1A</v>
      </c>
      <c r="I156" t="s">
        <v>459</v>
      </c>
      <c r="J156" t="s">
        <v>458</v>
      </c>
    </row>
    <row r="157" spans="4:10" x14ac:dyDescent="0.2">
      <c r="D157" t="s">
        <v>201</v>
      </c>
      <c r="E157" t="s">
        <v>12813</v>
      </c>
      <c r="G157" t="str">
        <f t="shared" si="4"/>
        <v>R1AWORCESTER CITY MH 1</v>
      </c>
      <c r="H157" t="str">
        <f t="shared" si="5"/>
        <v>R1A</v>
      </c>
      <c r="I157" t="s">
        <v>462</v>
      </c>
      <c r="J157" t="s">
        <v>461</v>
      </c>
    </row>
    <row r="158" spans="4:10" x14ac:dyDescent="0.2">
      <c r="D158" t="s">
        <v>202</v>
      </c>
      <c r="E158" t="s">
        <v>12833</v>
      </c>
      <c r="G158" t="str">
        <f t="shared" si="4"/>
        <v>R1AWORCESTER CITY MH 2</v>
      </c>
      <c r="H158" t="str">
        <f t="shared" si="5"/>
        <v>R1A</v>
      </c>
      <c r="I158" t="s">
        <v>464</v>
      </c>
      <c r="J158" t="s">
        <v>463</v>
      </c>
    </row>
    <row r="159" spans="4:10" x14ac:dyDescent="0.2">
      <c r="D159" t="s">
        <v>203</v>
      </c>
      <c r="E159" t="s">
        <v>12868</v>
      </c>
      <c r="G159" t="str">
        <f t="shared" si="4"/>
        <v>R1AWORCESTER CITY MH 3</v>
      </c>
      <c r="H159" t="str">
        <f t="shared" si="5"/>
        <v>R1A</v>
      </c>
      <c r="I159" t="s">
        <v>466</v>
      </c>
      <c r="J159" t="s">
        <v>465</v>
      </c>
    </row>
    <row r="160" spans="4:10" x14ac:dyDescent="0.2">
      <c r="D160" t="s">
        <v>204</v>
      </c>
      <c r="E160" t="s">
        <v>12924</v>
      </c>
      <c r="G160" t="str">
        <f t="shared" si="4"/>
        <v>R1AWORCESTER INTERMEDIATE CARE UNIT (WICU)</v>
      </c>
      <c r="H160" t="str">
        <f t="shared" si="5"/>
        <v>R1A</v>
      </c>
      <c r="I160" t="s">
        <v>468</v>
      </c>
      <c r="J160" t="s">
        <v>467</v>
      </c>
    </row>
    <row r="161" spans="4:10" x14ac:dyDescent="0.2">
      <c r="D161" t="s">
        <v>205</v>
      </c>
      <c r="E161" t="s">
        <v>12928</v>
      </c>
      <c r="G161" t="str">
        <f t="shared" si="4"/>
        <v>R1AWORCESTERSHIRE ROYAL HOSPITAL</v>
      </c>
      <c r="H161" t="str">
        <f t="shared" si="5"/>
        <v>R1A</v>
      </c>
      <c r="I161" t="s">
        <v>470</v>
      </c>
      <c r="J161" t="s">
        <v>469</v>
      </c>
    </row>
    <row r="162" spans="4:10" x14ac:dyDescent="0.2">
      <c r="D162" t="s">
        <v>206</v>
      </c>
      <c r="E162" t="s">
        <v>12934</v>
      </c>
      <c r="G162" t="str">
        <f t="shared" si="4"/>
        <v>R1AWULSTAN UNIT</v>
      </c>
      <c r="H162" t="str">
        <f t="shared" si="5"/>
        <v>R1A</v>
      </c>
      <c r="I162" t="s">
        <v>472</v>
      </c>
      <c r="J162" t="s">
        <v>471</v>
      </c>
    </row>
    <row r="163" spans="4:10" x14ac:dyDescent="0.2">
      <c r="D163" t="s">
        <v>207</v>
      </c>
      <c r="E163" t="s">
        <v>12940</v>
      </c>
      <c r="G163" t="str">
        <f t="shared" si="4"/>
        <v>R1AWULSTAN UNIT REHABILITATION</v>
      </c>
      <c r="H163" t="str">
        <f t="shared" si="5"/>
        <v>R1A</v>
      </c>
      <c r="I163" t="s">
        <v>474</v>
      </c>
      <c r="J163" t="s">
        <v>473</v>
      </c>
    </row>
    <row r="164" spans="4:10" x14ac:dyDescent="0.2">
      <c r="D164" t="s">
        <v>208</v>
      </c>
      <c r="E164" t="s">
        <v>12965</v>
      </c>
      <c r="G164" t="str">
        <f t="shared" si="4"/>
        <v>R1AWYCHAVON OA</v>
      </c>
      <c r="H164" t="str">
        <f t="shared" si="5"/>
        <v>R1A</v>
      </c>
      <c r="I164" t="s">
        <v>476</v>
      </c>
      <c r="J164" t="s">
        <v>475</v>
      </c>
    </row>
    <row r="165" spans="4:10" x14ac:dyDescent="0.2">
      <c r="D165" t="s">
        <v>209</v>
      </c>
      <c r="E165" t="s">
        <v>13039</v>
      </c>
      <c r="G165" t="str">
        <f t="shared" si="4"/>
        <v>R1CADULT MENTAL HEALTH</v>
      </c>
      <c r="H165" t="str">
        <f t="shared" si="5"/>
        <v>R1C</v>
      </c>
      <c r="I165" t="s">
        <v>478</v>
      </c>
      <c r="J165" t="s">
        <v>477</v>
      </c>
    </row>
    <row r="166" spans="4:10" x14ac:dyDescent="0.2">
      <c r="D166" t="s">
        <v>210</v>
      </c>
      <c r="E166" t="s">
        <v>13059</v>
      </c>
      <c r="G166" t="str">
        <f t="shared" si="4"/>
        <v>R1CAMULREE DAY HOSPITAL</v>
      </c>
      <c r="H166" t="str">
        <f t="shared" si="5"/>
        <v>R1C</v>
      </c>
      <c r="I166" t="s">
        <v>480</v>
      </c>
      <c r="J166" t="s">
        <v>479</v>
      </c>
    </row>
    <row r="167" spans="4:10" x14ac:dyDescent="0.2">
      <c r="D167" t="s">
        <v>211</v>
      </c>
      <c r="E167" t="s">
        <v>13075</v>
      </c>
      <c r="G167" t="str">
        <f t="shared" si="4"/>
        <v>R1CASHURST HOSPITAL</v>
      </c>
      <c r="H167" t="str">
        <f t="shared" si="5"/>
        <v>R1C</v>
      </c>
      <c r="I167" t="s">
        <v>482</v>
      </c>
      <c r="J167" t="s">
        <v>481</v>
      </c>
    </row>
    <row r="168" spans="4:10" x14ac:dyDescent="0.2">
      <c r="D168" t="s">
        <v>212</v>
      </c>
      <c r="E168" t="s">
        <v>13084</v>
      </c>
      <c r="G168" t="str">
        <f t="shared" si="4"/>
        <v>R1CBEHAVIOUR RESOURCE (BRS)</v>
      </c>
      <c r="H168" t="str">
        <f t="shared" si="5"/>
        <v>R1C</v>
      </c>
      <c r="I168" t="s">
        <v>484</v>
      </c>
      <c r="J168" t="s">
        <v>483</v>
      </c>
    </row>
    <row r="169" spans="4:10" x14ac:dyDescent="0.2">
      <c r="D169" t="s">
        <v>213</v>
      </c>
      <c r="E169" t="s">
        <v>13091</v>
      </c>
      <c r="G169" t="str">
        <f t="shared" si="4"/>
        <v>R1CBRAMBLES WARD</v>
      </c>
      <c r="H169" t="str">
        <f t="shared" si="5"/>
        <v>R1C</v>
      </c>
      <c r="I169" t="s">
        <v>486</v>
      </c>
      <c r="J169" t="s">
        <v>485</v>
      </c>
    </row>
    <row r="170" spans="4:10" x14ac:dyDescent="0.2">
      <c r="D170" t="s">
        <v>214</v>
      </c>
      <c r="E170" t="s">
        <v>13107</v>
      </c>
      <c r="G170" t="str">
        <f t="shared" si="4"/>
        <v>R1CC&amp;SH ANDOVER</v>
      </c>
      <c r="H170" t="str">
        <f t="shared" si="5"/>
        <v>R1C</v>
      </c>
      <c r="I170" t="s">
        <v>488</v>
      </c>
      <c r="J170" t="s">
        <v>487</v>
      </c>
    </row>
    <row r="171" spans="4:10" x14ac:dyDescent="0.2">
      <c r="D171" t="s">
        <v>215</v>
      </c>
      <c r="E171" t="s">
        <v>13109</v>
      </c>
      <c r="G171" t="str">
        <f t="shared" si="4"/>
        <v>R1CC&amp;SH BASINGSTOKE</v>
      </c>
      <c r="H171" t="str">
        <f t="shared" si="5"/>
        <v>R1C</v>
      </c>
      <c r="I171" t="s">
        <v>490</v>
      </c>
      <c r="J171" t="s">
        <v>489</v>
      </c>
    </row>
    <row r="172" spans="4:10" x14ac:dyDescent="0.2">
      <c r="D172" t="s">
        <v>182</v>
      </c>
      <c r="E172" t="s">
        <v>14235</v>
      </c>
      <c r="G172" t="str">
        <f t="shared" si="4"/>
        <v>R1CC&amp;SH PORTSMOUTH</v>
      </c>
      <c r="H172" t="str">
        <f t="shared" si="5"/>
        <v>R1C</v>
      </c>
      <c r="I172" t="s">
        <v>492</v>
      </c>
      <c r="J172" t="s">
        <v>491</v>
      </c>
    </row>
    <row r="173" spans="4:10" x14ac:dyDescent="0.2">
      <c r="D173" t="s">
        <v>216</v>
      </c>
      <c r="E173" t="s">
        <v>13125</v>
      </c>
      <c r="G173" t="str">
        <f t="shared" si="4"/>
        <v>R1CC&amp;SH SOUTHAMPTON</v>
      </c>
      <c r="H173" t="str">
        <f t="shared" si="5"/>
        <v>R1C</v>
      </c>
      <c r="I173" t="s">
        <v>494</v>
      </c>
      <c r="J173" t="s">
        <v>493</v>
      </c>
    </row>
    <row r="174" spans="4:10" x14ac:dyDescent="0.2">
      <c r="D174" t="s">
        <v>218</v>
      </c>
      <c r="E174" t="s">
        <v>13133</v>
      </c>
      <c r="G174" t="str">
        <f t="shared" si="4"/>
        <v>R1CC&amp;SH WINCHESTER</v>
      </c>
      <c r="H174" t="str">
        <f t="shared" si="5"/>
        <v>R1C</v>
      </c>
      <c r="I174" t="s">
        <v>496</v>
      </c>
      <c r="J174" t="s">
        <v>495</v>
      </c>
    </row>
    <row r="175" spans="4:10" x14ac:dyDescent="0.2">
      <c r="D175" t="s">
        <v>219</v>
      </c>
      <c r="E175" t="s">
        <v>13153</v>
      </c>
      <c r="G175" t="str">
        <f t="shared" si="4"/>
        <v>R1CCAMPION PLACE</v>
      </c>
      <c r="H175" t="str">
        <f t="shared" si="5"/>
        <v>R1C</v>
      </c>
      <c r="I175" t="s">
        <v>498</v>
      </c>
      <c r="J175" t="s">
        <v>497</v>
      </c>
    </row>
    <row r="176" spans="4:10" x14ac:dyDescent="0.2">
      <c r="D176" t="s">
        <v>220</v>
      </c>
      <c r="E176" t="s">
        <v>13186</v>
      </c>
      <c r="G176" t="str">
        <f t="shared" si="4"/>
        <v>R1CCHASE COMMUNITY HOSPITAL</v>
      </c>
      <c r="H176" t="str">
        <f t="shared" si="5"/>
        <v>R1C</v>
      </c>
      <c r="I176" t="s">
        <v>500</v>
      </c>
      <c r="J176" t="s">
        <v>499</v>
      </c>
    </row>
    <row r="177" spans="4:10" x14ac:dyDescent="0.2">
      <c r="D177" t="s">
        <v>222</v>
      </c>
      <c r="E177" t="s">
        <v>13231</v>
      </c>
      <c r="G177" t="str">
        <f t="shared" si="4"/>
        <v>R1CCOMMUNITY PAEDIATRICS - EAST</v>
      </c>
      <c r="H177" t="str">
        <f t="shared" si="5"/>
        <v>R1C</v>
      </c>
      <c r="I177" t="s">
        <v>502</v>
      </c>
      <c r="J177" t="s">
        <v>501</v>
      </c>
    </row>
    <row r="178" spans="4:10" x14ac:dyDescent="0.2">
      <c r="D178" t="s">
        <v>223</v>
      </c>
      <c r="E178" t="s">
        <v>13296</v>
      </c>
      <c r="G178" t="str">
        <f t="shared" si="4"/>
        <v>R1CCOMMUNITY PAEDIATRICS - WEST</v>
      </c>
      <c r="H178" t="str">
        <f t="shared" si="5"/>
        <v>R1C</v>
      </c>
      <c r="I178" t="s">
        <v>504</v>
      </c>
      <c r="J178" t="s">
        <v>503</v>
      </c>
    </row>
    <row r="179" spans="4:10" x14ac:dyDescent="0.2">
      <c r="D179" t="s">
        <v>224</v>
      </c>
      <c r="E179" t="s">
        <v>14165</v>
      </c>
      <c r="G179" t="str">
        <f t="shared" si="4"/>
        <v>R1CCOMMUNITY PAEDS N.FOREST</v>
      </c>
      <c r="H179" t="str">
        <f t="shared" si="5"/>
        <v>R1C</v>
      </c>
      <c r="I179" t="s">
        <v>506</v>
      </c>
      <c r="J179" t="s">
        <v>505</v>
      </c>
    </row>
    <row r="180" spans="4:10" x14ac:dyDescent="0.2">
      <c r="D180" t="s">
        <v>225</v>
      </c>
      <c r="E180" t="s">
        <v>13443</v>
      </c>
      <c r="G180" t="str">
        <f t="shared" si="4"/>
        <v>R1CCROWN HEIGHTS</v>
      </c>
      <c r="H180" t="str">
        <f t="shared" si="5"/>
        <v>R1C</v>
      </c>
      <c r="I180" t="s">
        <v>508</v>
      </c>
      <c r="J180" t="s">
        <v>507</v>
      </c>
    </row>
    <row r="181" spans="4:10" x14ac:dyDescent="0.2">
      <c r="D181" t="s">
        <v>14311</v>
      </c>
      <c r="E181" t="s">
        <v>14312</v>
      </c>
      <c r="G181" t="str">
        <f t="shared" si="4"/>
        <v>R1CEASTLEIGH DAS</v>
      </c>
      <c r="H181" t="str">
        <f t="shared" si="5"/>
        <v>R1C</v>
      </c>
      <c r="I181" t="s">
        <v>510</v>
      </c>
      <c r="J181" t="s">
        <v>509</v>
      </c>
    </row>
    <row r="182" spans="4:10" x14ac:dyDescent="0.2">
      <c r="D182" t="s">
        <v>226</v>
      </c>
      <c r="E182" t="s">
        <v>13465</v>
      </c>
      <c r="G182" t="str">
        <f t="shared" si="4"/>
        <v>R1CELMLEIGH HOSPITAL</v>
      </c>
      <c r="H182" t="str">
        <f t="shared" si="5"/>
        <v>R1C</v>
      </c>
      <c r="I182" t="s">
        <v>512</v>
      </c>
      <c r="J182" t="s">
        <v>511</v>
      </c>
    </row>
    <row r="183" spans="4:10" x14ac:dyDescent="0.2">
      <c r="D183" t="s">
        <v>227</v>
      </c>
      <c r="E183" t="s">
        <v>13514</v>
      </c>
      <c r="G183" t="str">
        <f t="shared" si="4"/>
        <v>R1CFANSHAWE WARD</v>
      </c>
      <c r="H183" t="str">
        <f t="shared" si="5"/>
        <v>R1C</v>
      </c>
      <c r="I183" t="s">
        <v>514</v>
      </c>
      <c r="J183" t="s">
        <v>513</v>
      </c>
    </row>
    <row r="184" spans="4:10" x14ac:dyDescent="0.2">
      <c r="D184" t="s">
        <v>228</v>
      </c>
      <c r="E184" t="s">
        <v>13583</v>
      </c>
      <c r="G184" t="str">
        <f t="shared" si="4"/>
        <v>R1CFAREHAM COMMUNITY HOSPITAL</v>
      </c>
      <c r="H184" t="str">
        <f t="shared" si="5"/>
        <v>R1C</v>
      </c>
      <c r="I184" t="s">
        <v>516</v>
      </c>
      <c r="J184" t="s">
        <v>515</v>
      </c>
    </row>
    <row r="185" spans="4:10" x14ac:dyDescent="0.2">
      <c r="D185" t="s">
        <v>221</v>
      </c>
      <c r="E185" t="s">
        <v>13624</v>
      </c>
      <c r="G185" t="str">
        <f t="shared" si="4"/>
        <v>R1CFAREHAM REACH UNIT</v>
      </c>
      <c r="H185" t="str">
        <f t="shared" si="5"/>
        <v>R1C</v>
      </c>
      <c r="I185" t="s">
        <v>518</v>
      </c>
      <c r="J185" t="s">
        <v>517</v>
      </c>
    </row>
    <row r="186" spans="4:10" x14ac:dyDescent="0.2">
      <c r="D186" t="s">
        <v>163</v>
      </c>
      <c r="E186" t="s">
        <v>13671</v>
      </c>
      <c r="G186" t="str">
        <f t="shared" si="4"/>
        <v>R1CFENWICK HOSPITAL</v>
      </c>
      <c r="H186" t="str">
        <f t="shared" si="5"/>
        <v>R1C</v>
      </c>
      <c r="I186" t="s">
        <v>520</v>
      </c>
      <c r="J186" t="s">
        <v>519</v>
      </c>
    </row>
    <row r="187" spans="4:10" x14ac:dyDescent="0.2">
      <c r="D187" t="s">
        <v>234</v>
      </c>
      <c r="E187" t="s">
        <v>14444</v>
      </c>
      <c r="G187" t="str">
        <f t="shared" si="4"/>
        <v>R1CFLEET COMMUNITY HOSPITAL</v>
      </c>
      <c r="H187" t="str">
        <f t="shared" si="5"/>
        <v>R1C</v>
      </c>
      <c r="I187" t="s">
        <v>522</v>
      </c>
      <c r="J187" t="s">
        <v>521</v>
      </c>
    </row>
    <row r="188" spans="4:10" x14ac:dyDescent="0.2">
      <c r="D188" t="s">
        <v>229</v>
      </c>
      <c r="E188" t="s">
        <v>13710</v>
      </c>
      <c r="G188" t="str">
        <f t="shared" si="4"/>
        <v>R1CFRITH COTTAGE DAS</v>
      </c>
      <c r="H188" t="str">
        <f t="shared" si="5"/>
        <v>R1C</v>
      </c>
      <c r="I188" t="s">
        <v>524</v>
      </c>
      <c r="J188" t="s">
        <v>523</v>
      </c>
    </row>
    <row r="189" spans="4:10" x14ac:dyDescent="0.2">
      <c r="D189" t="s">
        <v>230</v>
      </c>
      <c r="E189" t="s">
        <v>14236</v>
      </c>
      <c r="G189" t="str">
        <f t="shared" si="4"/>
        <v>R1CGOSPORT WAR MEMORIAL HOSPITAL</v>
      </c>
      <c r="H189" t="str">
        <f t="shared" si="5"/>
        <v>R1C</v>
      </c>
      <c r="I189" t="s">
        <v>526</v>
      </c>
      <c r="J189" t="s">
        <v>525</v>
      </c>
    </row>
    <row r="190" spans="4:10" x14ac:dyDescent="0.2">
      <c r="D190" t="s">
        <v>231</v>
      </c>
      <c r="E190" t="s">
        <v>14564</v>
      </c>
      <c r="G190" t="str">
        <f t="shared" si="4"/>
        <v>R1CHAVANT WAR MEMORIAL HOSPITAL</v>
      </c>
      <c r="H190" t="str">
        <f t="shared" si="5"/>
        <v>R1C</v>
      </c>
      <c r="I190" t="s">
        <v>528</v>
      </c>
      <c r="J190" t="s">
        <v>527</v>
      </c>
    </row>
    <row r="191" spans="4:10" x14ac:dyDescent="0.2">
      <c r="D191" t="s">
        <v>232</v>
      </c>
      <c r="E191" t="s">
        <v>13765</v>
      </c>
      <c r="G191" t="str">
        <f t="shared" ref="G191:G254" si="6">H191&amp;I191</f>
        <v>R1CHOOK SHADIE AT THE BASE</v>
      </c>
      <c r="H191" t="str">
        <f t="shared" ref="H191:H254" si="7">LEFT(J191,3)</f>
        <v>R1C</v>
      </c>
      <c r="I191" t="s">
        <v>530</v>
      </c>
      <c r="J191" t="s">
        <v>529</v>
      </c>
    </row>
    <row r="192" spans="4:10" x14ac:dyDescent="0.2">
      <c r="D192" t="s">
        <v>233</v>
      </c>
      <c r="E192" t="s">
        <v>13821</v>
      </c>
      <c r="G192" t="str">
        <f t="shared" si="6"/>
        <v>R1CHUNTERCOMBE MANOR HOSPITAL</v>
      </c>
      <c r="H192" t="str">
        <f t="shared" si="7"/>
        <v>R1C</v>
      </c>
      <c r="I192" t="s">
        <v>532</v>
      </c>
      <c r="J192" t="s">
        <v>531</v>
      </c>
    </row>
    <row r="193" spans="4:10" x14ac:dyDescent="0.2">
      <c r="D193" t="s">
        <v>217</v>
      </c>
      <c r="E193" t="s">
        <v>13880</v>
      </c>
      <c r="G193" t="str">
        <f t="shared" si="6"/>
        <v>R1CHYTHE HOSPITAL</v>
      </c>
      <c r="H193" t="str">
        <f t="shared" si="7"/>
        <v>R1C</v>
      </c>
      <c r="I193" t="s">
        <v>534</v>
      </c>
      <c r="J193" t="s">
        <v>533</v>
      </c>
    </row>
    <row r="194" spans="4:10" x14ac:dyDescent="0.2">
      <c r="D194" t="s">
        <v>235</v>
      </c>
      <c r="E194" t="s">
        <v>13892</v>
      </c>
      <c r="G194" t="str">
        <f t="shared" si="6"/>
        <v>R1CINSCAPE</v>
      </c>
      <c r="H194" t="str">
        <f t="shared" si="7"/>
        <v>R1C</v>
      </c>
      <c r="I194" t="s">
        <v>536</v>
      </c>
      <c r="J194" t="s">
        <v>535</v>
      </c>
    </row>
    <row r="195" spans="4:10" x14ac:dyDescent="0.2">
      <c r="D195" t="s">
        <v>14803</v>
      </c>
      <c r="E195" t="s">
        <v>14802</v>
      </c>
      <c r="G195" t="str">
        <f t="shared" si="6"/>
        <v>R1CINTEGRATED DRUG TREATMENT</v>
      </c>
      <c r="H195" t="str">
        <f t="shared" si="7"/>
        <v>R1C</v>
      </c>
      <c r="I195" t="s">
        <v>538</v>
      </c>
      <c r="J195" t="s">
        <v>537</v>
      </c>
    </row>
    <row r="196" spans="4:10" x14ac:dyDescent="0.2">
      <c r="D196" t="s">
        <v>236</v>
      </c>
      <c r="E196" t="s">
        <v>13896</v>
      </c>
      <c r="G196" t="str">
        <f t="shared" si="6"/>
        <v>R1CJUBILEE HOUSE</v>
      </c>
      <c r="H196" t="str">
        <f t="shared" si="7"/>
        <v>R1C</v>
      </c>
      <c r="I196" t="s">
        <v>540</v>
      </c>
      <c r="J196" t="s">
        <v>539</v>
      </c>
    </row>
    <row r="197" spans="4:10" x14ac:dyDescent="0.2">
      <c r="D197" t="s">
        <v>237</v>
      </c>
      <c r="E197" t="s">
        <v>13929</v>
      </c>
      <c r="G197" t="str">
        <f t="shared" si="6"/>
        <v>R1CLOWER MOUNTBATTON GALLERY</v>
      </c>
      <c r="H197" t="str">
        <f t="shared" si="7"/>
        <v>R1C</v>
      </c>
      <c r="I197" t="s">
        <v>542</v>
      </c>
      <c r="J197" t="s">
        <v>541</v>
      </c>
    </row>
    <row r="198" spans="4:10" x14ac:dyDescent="0.2">
      <c r="D198" t="s">
        <v>239</v>
      </c>
      <c r="E198" t="s">
        <v>13986</v>
      </c>
      <c r="G198" t="str">
        <f t="shared" si="6"/>
        <v>R1CLYMINGTON NEW FOREST HOSPITAL</v>
      </c>
      <c r="H198" t="str">
        <f t="shared" si="7"/>
        <v>R1C</v>
      </c>
      <c r="I198" t="s">
        <v>544</v>
      </c>
      <c r="J198" t="s">
        <v>543</v>
      </c>
    </row>
    <row r="199" spans="4:10" x14ac:dyDescent="0.2">
      <c r="D199" t="s">
        <v>240</v>
      </c>
      <c r="E199" t="s">
        <v>14000</v>
      </c>
      <c r="G199" t="str">
        <f t="shared" si="6"/>
        <v>R1CMILFORD WAR MEMORIAL HOSPITAL</v>
      </c>
      <c r="H199" t="str">
        <f t="shared" si="7"/>
        <v>R1C</v>
      </c>
      <c r="I199" t="s">
        <v>546</v>
      </c>
      <c r="J199" t="s">
        <v>545</v>
      </c>
    </row>
    <row r="200" spans="4:10" x14ac:dyDescent="0.2">
      <c r="D200" t="s">
        <v>241</v>
      </c>
      <c r="E200" t="s">
        <v>14015</v>
      </c>
      <c r="G200" t="str">
        <f t="shared" si="6"/>
        <v>R1CMINOR INJURIES UNIT</v>
      </c>
      <c r="H200" t="str">
        <f t="shared" si="7"/>
        <v>R1C</v>
      </c>
      <c r="I200" t="s">
        <v>548</v>
      </c>
      <c r="J200" t="s">
        <v>547</v>
      </c>
    </row>
    <row r="201" spans="4:10" x14ac:dyDescent="0.2">
      <c r="D201" t="s">
        <v>242</v>
      </c>
      <c r="E201" t="s">
        <v>14562</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14755</v>
      </c>
    </row>
    <row r="286" spans="7:10" x14ac:dyDescent="0.2">
      <c r="G286" t="str">
        <f t="shared" si="8"/>
        <v>RW1JUBILEE UNIT HARRY SOTNICK HOUSE</v>
      </c>
      <c r="H286" t="s">
        <v>193</v>
      </c>
      <c r="I286" t="s">
        <v>14828</v>
      </c>
      <c r="J286" s="87" t="s">
        <v>14827</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14280</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14612</v>
      </c>
      <c r="J317" t="s">
        <v>14611</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14768</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14166</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14176</v>
      </c>
      <c r="J361" t="s">
        <v>14177</v>
      </c>
    </row>
    <row r="362" spans="7:10" x14ac:dyDescent="0.2">
      <c r="G362" t="str">
        <f t="shared" si="11"/>
        <v>RAJMID ESSEX HOSPITAL</v>
      </c>
      <c r="H362" t="str">
        <f t="shared" si="12"/>
        <v>RAJ</v>
      </c>
      <c r="I362" t="s">
        <v>14204</v>
      </c>
      <c r="J362" t="s">
        <v>14205</v>
      </c>
    </row>
    <row r="363" spans="7:10" x14ac:dyDescent="0.2">
      <c r="G363" t="str">
        <f t="shared" si="11"/>
        <v>RAJQUEEN'S HOSPITAL</v>
      </c>
      <c r="H363" t="str">
        <f t="shared" si="12"/>
        <v>RAJ</v>
      </c>
      <c r="I363" t="s">
        <v>1491</v>
      </c>
      <c r="J363" t="s">
        <v>14178</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14179</v>
      </c>
    </row>
    <row r="366" spans="7:10" x14ac:dyDescent="0.2">
      <c r="G366" t="str">
        <f t="shared" si="11"/>
        <v>RAJST PETER'S HOSPITAL</v>
      </c>
      <c r="H366" t="str">
        <f t="shared" si="12"/>
        <v>RAJ</v>
      </c>
      <c r="I366" t="s">
        <v>4129</v>
      </c>
      <c r="J366" t="s">
        <v>14180</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14216</v>
      </c>
      <c r="J403" t="s">
        <v>14186</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14587</v>
      </c>
      <c r="J419" t="s">
        <v>14588</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14808</v>
      </c>
    </row>
    <row r="428" spans="7:10" x14ac:dyDescent="0.2">
      <c r="G428" t="str">
        <f t="shared" si="15"/>
        <v>RAXTEDDINGTON MEMORIAL HOSPITAL HRCH</v>
      </c>
      <c r="H428" t="s">
        <v>119</v>
      </c>
      <c r="I428" t="s">
        <v>7830</v>
      </c>
      <c r="J428" t="s">
        <v>14809</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14638</v>
      </c>
    </row>
    <row r="447" spans="7:10" x14ac:dyDescent="0.2">
      <c r="G447" t="str">
        <f t="shared" si="17"/>
        <v>RBNORMSKIRK AND DISTRICT GENERAL HOSPITAL</v>
      </c>
      <c r="H447" t="str">
        <f t="shared" si="18"/>
        <v>RBN</v>
      </c>
      <c r="I447" t="s">
        <v>4813</v>
      </c>
      <c r="J447" t="s">
        <v>14639</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14154</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14783</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14436</v>
      </c>
      <c r="J682" t="s">
        <v>1478</v>
      </c>
    </row>
    <row r="683" spans="7:10" x14ac:dyDescent="0.2">
      <c r="G683" t="str">
        <f t="shared" si="23"/>
        <v>RENCLATTERBRIDGE CANCER CENTRE - LIVERPOOL</v>
      </c>
      <c r="H683" t="str">
        <f t="shared" si="24"/>
        <v>REN</v>
      </c>
      <c r="I683" t="s">
        <v>14435</v>
      </c>
      <c r="J683" t="s">
        <v>1479</v>
      </c>
    </row>
    <row r="684" spans="7:10" x14ac:dyDescent="0.2">
      <c r="G684" t="str">
        <f t="shared" si="23"/>
        <v>RENCLATTERBRIDGE CANCER CENTRE -WIRRAL</v>
      </c>
      <c r="H684" t="str">
        <f t="shared" si="24"/>
        <v>REN</v>
      </c>
      <c r="I684" t="s">
        <v>14434</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7610</v>
      </c>
      <c r="J717" t="s">
        <v>14443</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14160</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14634</v>
      </c>
      <c r="H810" s="85" t="str">
        <f t="shared" si="30"/>
        <v>RH5</v>
      </c>
      <c r="I810" t="s">
        <v>823</v>
      </c>
      <c r="J810" t="s">
        <v>14635</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14546</v>
      </c>
    </row>
    <row r="813" spans="7:10" x14ac:dyDescent="0.2">
      <c r="G813" t="str">
        <f t="shared" si="29"/>
        <v>RH8CREDITON HOSPITAL</v>
      </c>
      <c r="H813" t="s">
        <v>169</v>
      </c>
      <c r="I813" t="s">
        <v>1027</v>
      </c>
      <c r="J813" t="s">
        <v>14547</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14548</v>
      </c>
    </row>
    <row r="818" spans="7:10" x14ac:dyDescent="0.2">
      <c r="G818" t="str">
        <f t="shared" si="29"/>
        <v>RH8HONITON HOSPITAL</v>
      </c>
      <c r="H818" t="s">
        <v>169</v>
      </c>
      <c r="I818" t="s">
        <v>1030</v>
      </c>
      <c r="J818" t="s">
        <v>14549</v>
      </c>
    </row>
    <row r="819" spans="7:10" x14ac:dyDescent="0.2">
      <c r="G819" t="str">
        <f t="shared" si="29"/>
        <v>RH8ILFRACOMBE HOSPITAL</v>
      </c>
      <c r="H819" t="s">
        <v>169</v>
      </c>
      <c r="I819" t="s">
        <v>14550</v>
      </c>
      <c r="J819" t="s">
        <v>14551</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14552</v>
      </c>
    </row>
    <row r="822" spans="7:10" x14ac:dyDescent="0.2">
      <c r="G822" t="str">
        <f t="shared" si="29"/>
        <v>RH8OTTERY ST MARY HOSPITAL</v>
      </c>
      <c r="H822" t="s">
        <v>169</v>
      </c>
      <c r="I822" t="s">
        <v>1032</v>
      </c>
      <c r="J822" t="s">
        <v>14553</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14554</v>
      </c>
    </row>
    <row r="826" spans="7:10" x14ac:dyDescent="0.2">
      <c r="G826" t="str">
        <f t="shared" si="29"/>
        <v>RH8SOUTH MOLTON HOSPITAL</v>
      </c>
      <c r="H826" t="s">
        <v>169</v>
      </c>
      <c r="I826" t="s">
        <v>1034</v>
      </c>
      <c r="J826" t="s">
        <v>14555</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14556</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14629</v>
      </c>
      <c r="J914" t="s">
        <v>14628</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14426</v>
      </c>
      <c r="J984" t="s">
        <v>14425</v>
      </c>
    </row>
    <row r="985" spans="7:10" x14ac:dyDescent="0.2">
      <c r="G985" t="str">
        <f t="shared" si="34"/>
        <v>RJ1GSTT @ ROYAL BROMPTON HOSPITAL</v>
      </c>
      <c r="H985" t="str">
        <f t="shared" si="35"/>
        <v>RJ1</v>
      </c>
      <c r="I985" s="81" t="s">
        <v>14428</v>
      </c>
      <c r="J985" t="s">
        <v>14427</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14167</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14533</v>
      </c>
    </row>
    <row r="1166" spans="7:10" x14ac:dyDescent="0.2">
      <c r="G1166" t="str">
        <f t="shared" si="40"/>
        <v>RM3FAIRFIELD GENERAL HOSPITAL</v>
      </c>
      <c r="H1166" t="str">
        <f t="shared" si="41"/>
        <v>RM3</v>
      </c>
      <c r="I1166" t="s">
        <v>5133</v>
      </c>
      <c r="J1166" t="s">
        <v>14534</v>
      </c>
    </row>
    <row r="1167" spans="7:10" x14ac:dyDescent="0.2">
      <c r="G1167" t="str">
        <f t="shared" si="40"/>
        <v>RM3ROCHDALE INFIRMARY</v>
      </c>
      <c r="H1167" t="str">
        <f t="shared" si="41"/>
        <v>RM3</v>
      </c>
      <c r="I1167" t="s">
        <v>5135</v>
      </c>
      <c r="J1167" t="s">
        <v>14535</v>
      </c>
    </row>
    <row r="1168" spans="7:10" x14ac:dyDescent="0.2">
      <c r="G1168" t="str">
        <f t="shared" si="40"/>
        <v>RM3ROYAL OLDHAM HOSPITAL</v>
      </c>
      <c r="H1168" t="str">
        <f t="shared" si="41"/>
        <v>RM3</v>
      </c>
      <c r="I1168" t="s">
        <v>5136</v>
      </c>
      <c r="J1168" t="s">
        <v>14536</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14437</v>
      </c>
      <c r="J1321" t="s">
        <v>14438</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14780</v>
      </c>
      <c r="J1365" t="s">
        <v>14781</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14759</v>
      </c>
      <c r="J1403" t="s">
        <v>14760</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14641</v>
      </c>
      <c r="J1672" t="s">
        <v>14642</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14750</v>
      </c>
      <c r="J2117" t="s">
        <v>14751</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7228</v>
      </c>
      <c r="J2123" t="s">
        <v>14580</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14228</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14206</v>
      </c>
      <c r="J2412" t="s">
        <v>14207</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14572</v>
      </c>
      <c r="J2455" t="s">
        <v>14573</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14574</v>
      </c>
    </row>
    <row r="2483" spans="7:10" x14ac:dyDescent="0.2">
      <c r="G2483" t="str">
        <f t="shared" si="87"/>
        <v>RW1HOLLYBANK</v>
      </c>
      <c r="H2483" t="str">
        <f t="shared" si="86"/>
        <v>RW1</v>
      </c>
      <c r="I2483" t="s">
        <v>14570</v>
      </c>
      <c r="J2483" t="s">
        <v>14571</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14764</v>
      </c>
      <c r="J2544" t="s">
        <v>14765</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14462</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14464</v>
      </c>
      <c r="J2554" t="s">
        <v>14463</v>
      </c>
    </row>
    <row r="2555" spans="7:10" x14ac:dyDescent="0.2">
      <c r="G2555" t="str">
        <f t="shared" ref="G2555" si="93">H2555&amp;I2555</f>
        <v>RW4HOLLINS PARK HOSPITAL LEARNING DISABILITY</v>
      </c>
      <c r="H2555" t="s">
        <v>137</v>
      </c>
      <c r="I2555" t="s">
        <v>14778</v>
      </c>
      <c r="J2555" t="s">
        <v>14777</v>
      </c>
    </row>
    <row r="2556" spans="7:10" x14ac:dyDescent="0.2">
      <c r="G2556" t="str">
        <f t="shared" si="91"/>
        <v>RW4HOPE CENTRE</v>
      </c>
      <c r="H2556" t="s">
        <v>137</v>
      </c>
      <c r="I2556" t="s">
        <v>14602</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14774</v>
      </c>
      <c r="J2558" t="s">
        <v>14773</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14412</v>
      </c>
      <c r="J2572" t="s">
        <v>14411</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14465</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14466</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14787</v>
      </c>
      <c r="J2658" t="s">
        <v>14788</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14786</v>
      </c>
      <c r="J2661" t="s">
        <v>14792</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14168</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14600</v>
      </c>
      <c r="J2936" t="s">
        <v>14599</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14584</v>
      </c>
      <c r="J2985" t="s">
        <v>14585</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14591</v>
      </c>
      <c r="J2999" t="s">
        <v>14592</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14594</v>
      </c>
      <c r="J3054" t="s">
        <v>14595</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14162</v>
      </c>
      <c r="J3137" t="s">
        <v>14161</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14492</v>
      </c>
      <c r="J3243" t="s">
        <v>14491</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0"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14494</v>
      </c>
      <c r="J3388" t="s">
        <v>14495</v>
      </c>
    </row>
    <row r="3389" spans="7:10" x14ac:dyDescent="0.2">
      <c r="G3389" t="str">
        <f t="shared" si="125"/>
        <v>RXEDONCASTER - CYP&amp;F</v>
      </c>
      <c r="H3389" t="str">
        <f t="shared" ref="H3389:H3450"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14582</v>
      </c>
      <c r="J3396" t="s">
        <v>14583</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RXGCHILD &amp; ADOLESCENT UNIT</v>
      </c>
      <c r="H3419" t="str">
        <f t="shared" si="127"/>
        <v>RXG</v>
      </c>
      <c r="I3419" t="s">
        <v>6596</v>
      </c>
      <c r="J3419" t="s">
        <v>6595</v>
      </c>
    </row>
    <row r="3420" spans="7:10" x14ac:dyDescent="0.2">
      <c r="G3420" t="str">
        <f t="shared" si="125"/>
        <v>RXGCNDH</v>
      </c>
      <c r="H3420" t="str">
        <f t="shared" si="127"/>
        <v>RXG</v>
      </c>
      <c r="I3420" t="s">
        <v>6598</v>
      </c>
      <c r="J3420" t="s">
        <v>6597</v>
      </c>
    </row>
    <row r="3421" spans="7:10" x14ac:dyDescent="0.2">
      <c r="G3421" t="str">
        <f t="shared" si="125"/>
        <v>RXGDOVECOTE</v>
      </c>
      <c r="H3421" t="str">
        <f t="shared" si="127"/>
        <v>RXG</v>
      </c>
      <c r="I3421" t="s">
        <v>6600</v>
      </c>
      <c r="J3421" t="s">
        <v>6599</v>
      </c>
    </row>
    <row r="3422" spans="7:10" x14ac:dyDescent="0.2">
      <c r="G3422" t="str">
        <f t="shared" si="125"/>
        <v>RXGENFIELD DOWN</v>
      </c>
      <c r="H3422" t="str">
        <f t="shared" si="127"/>
        <v>RXG</v>
      </c>
      <c r="I3422" t="s">
        <v>6602</v>
      </c>
      <c r="J3422" t="s">
        <v>6601</v>
      </c>
    </row>
    <row r="3423" spans="7:10" x14ac:dyDescent="0.2">
      <c r="G3423" t="str">
        <f t="shared" si="125"/>
        <v>RXGF MILL</v>
      </c>
      <c r="H3423" t="str">
        <f t="shared" si="127"/>
        <v>RXG</v>
      </c>
      <c r="I3423" t="s">
        <v>6604</v>
      </c>
      <c r="J3423" t="s">
        <v>6603</v>
      </c>
    </row>
    <row r="3424" spans="7:10" x14ac:dyDescent="0.2">
      <c r="G3424" t="str">
        <f t="shared" si="125"/>
        <v>RXGFIELDHEAD HOSPITAL</v>
      </c>
      <c r="H3424" t="str">
        <f t="shared" si="127"/>
        <v>RXG</v>
      </c>
      <c r="I3424" t="s">
        <v>6606</v>
      </c>
      <c r="J3424" t="s">
        <v>6605</v>
      </c>
    </row>
    <row r="3425" spans="7:10" x14ac:dyDescent="0.2">
      <c r="G3425" t="str">
        <f t="shared" si="125"/>
        <v>RXGFOLLY HALL</v>
      </c>
      <c r="H3425" t="str">
        <f t="shared" si="127"/>
        <v>RXG</v>
      </c>
      <c r="I3425" t="s">
        <v>6608</v>
      </c>
      <c r="J3425" t="s">
        <v>6607</v>
      </c>
    </row>
    <row r="3426" spans="7:10" x14ac:dyDescent="0.2">
      <c r="G3426" t="str">
        <f t="shared" si="125"/>
        <v>RXGGRANGE VIEW</v>
      </c>
      <c r="H3426" t="str">
        <f t="shared" si="127"/>
        <v>RXG</v>
      </c>
      <c r="I3426" t="s">
        <v>3401</v>
      </c>
      <c r="J3426" t="s">
        <v>6609</v>
      </c>
    </row>
    <row r="3427" spans="7:10" x14ac:dyDescent="0.2">
      <c r="G3427" t="str">
        <f t="shared" si="125"/>
        <v>RXGGREENDALE</v>
      </c>
      <c r="H3427" t="str">
        <f t="shared" si="127"/>
        <v>RXG</v>
      </c>
      <c r="I3427" t="s">
        <v>6611</v>
      </c>
      <c r="J3427" t="s">
        <v>6610</v>
      </c>
    </row>
    <row r="3428" spans="7:10" x14ac:dyDescent="0.2">
      <c r="G3428" t="str">
        <f t="shared" si="125"/>
        <v>RXGHEATH UNIT</v>
      </c>
      <c r="H3428" t="str">
        <f t="shared" si="127"/>
        <v>RXG</v>
      </c>
      <c r="I3428" t="s">
        <v>6613</v>
      </c>
      <c r="J3428" t="s">
        <v>6612</v>
      </c>
    </row>
    <row r="3429" spans="7:10" x14ac:dyDescent="0.2">
      <c r="G3429" t="str">
        <f t="shared" si="125"/>
        <v>RXGHYDE PARK</v>
      </c>
      <c r="H3429" t="str">
        <f t="shared" si="127"/>
        <v>RXG</v>
      </c>
      <c r="I3429" t="s">
        <v>6615</v>
      </c>
      <c r="J3429" t="s">
        <v>6614</v>
      </c>
    </row>
    <row r="3430" spans="7:10" x14ac:dyDescent="0.2">
      <c r="G3430" t="str">
        <f t="shared" si="125"/>
        <v>RXGKENDRAY HOSPITAL</v>
      </c>
      <c r="H3430" t="str">
        <f t="shared" si="127"/>
        <v>RXG</v>
      </c>
      <c r="I3430" t="s">
        <v>6617</v>
      </c>
      <c r="J3430" t="s">
        <v>6616</v>
      </c>
    </row>
    <row r="3431" spans="7:10" x14ac:dyDescent="0.2">
      <c r="G3431" t="str">
        <f t="shared" ref="G3431:G3479" si="128">H3431&amp;I3431</f>
        <v>RXGKERSHAW GRANGE</v>
      </c>
      <c r="H3431" t="str">
        <f t="shared" si="127"/>
        <v>RXG</v>
      </c>
      <c r="I3431" t="s">
        <v>6619</v>
      </c>
      <c r="J3431" t="s">
        <v>6618</v>
      </c>
    </row>
    <row r="3432" spans="7:10" x14ac:dyDescent="0.2">
      <c r="G3432" t="str">
        <f t="shared" si="128"/>
        <v>RXGLYNDHURST</v>
      </c>
      <c r="H3432" t="str">
        <f t="shared" si="127"/>
        <v>RXG</v>
      </c>
      <c r="I3432" t="s">
        <v>2111</v>
      </c>
      <c r="J3432" t="s">
        <v>6620</v>
      </c>
    </row>
    <row r="3433" spans="7:10" x14ac:dyDescent="0.2">
      <c r="G3433" t="str">
        <f t="shared" si="128"/>
        <v>RXGMANYGATES</v>
      </c>
      <c r="H3433" t="str">
        <f t="shared" si="127"/>
        <v>RXG</v>
      </c>
      <c r="I3433" t="s">
        <v>6622</v>
      </c>
      <c r="J3433" t="s">
        <v>6621</v>
      </c>
    </row>
    <row r="3434" spans="7:10" x14ac:dyDescent="0.2">
      <c r="G3434" t="str">
        <f t="shared" si="128"/>
        <v>RXGMOUNT VERNON HOSPITAL</v>
      </c>
      <c r="H3434" t="str">
        <f t="shared" si="127"/>
        <v>RXG</v>
      </c>
      <c r="I3434" t="s">
        <v>872</v>
      </c>
      <c r="J3434" t="s">
        <v>6623</v>
      </c>
    </row>
    <row r="3435" spans="7:10" x14ac:dyDescent="0.2">
      <c r="G3435" t="str">
        <f t="shared" si="128"/>
        <v>RXGPRIESTLEY UNIT</v>
      </c>
      <c r="H3435" t="str">
        <f t="shared" si="127"/>
        <v>RXG</v>
      </c>
      <c r="I3435" t="s">
        <v>6625</v>
      </c>
      <c r="J3435" t="s">
        <v>6624</v>
      </c>
    </row>
    <row r="3436" spans="7:10" x14ac:dyDescent="0.2">
      <c r="G3436" t="str">
        <f t="shared" si="128"/>
        <v>RXGST JOHN'S FLATS</v>
      </c>
      <c r="H3436" t="str">
        <f t="shared" si="127"/>
        <v>RXG</v>
      </c>
      <c r="I3436" t="s">
        <v>6627</v>
      </c>
      <c r="J3436" t="s">
        <v>6626</v>
      </c>
    </row>
    <row r="3437" spans="7:10" x14ac:dyDescent="0.2">
      <c r="G3437" t="str">
        <f t="shared" si="128"/>
        <v>RXGST LUKES HOSPITAL</v>
      </c>
      <c r="H3437" t="str">
        <f t="shared" si="127"/>
        <v>RXG</v>
      </c>
      <c r="I3437" t="s">
        <v>854</v>
      </c>
      <c r="J3437" t="s">
        <v>6628</v>
      </c>
    </row>
    <row r="3438" spans="7:10" x14ac:dyDescent="0.2">
      <c r="G3438" t="str">
        <f t="shared" si="128"/>
        <v>RXGTHE DALES</v>
      </c>
      <c r="H3438" t="str">
        <f t="shared" si="127"/>
        <v>RXG</v>
      </c>
      <c r="I3438" t="s">
        <v>6225</v>
      </c>
      <c r="J3438" t="s">
        <v>6629</v>
      </c>
    </row>
    <row r="3439" spans="7:10" x14ac:dyDescent="0.2">
      <c r="G3439" t="str">
        <f t="shared" si="128"/>
        <v>RXGTHE DANCER</v>
      </c>
      <c r="H3439" t="str">
        <f t="shared" si="127"/>
        <v>RXG</v>
      </c>
      <c r="I3439" t="s">
        <v>6631</v>
      </c>
      <c r="J3439" t="s">
        <v>6630</v>
      </c>
    </row>
    <row r="3440" spans="7:10" x14ac:dyDescent="0.2">
      <c r="G3440" t="str">
        <f t="shared" si="128"/>
        <v>RXGTHE POPLARS</v>
      </c>
      <c r="H3440" t="str">
        <f t="shared" si="127"/>
        <v>RXG</v>
      </c>
      <c r="I3440" t="s">
        <v>6633</v>
      </c>
      <c r="J3440" t="s">
        <v>6632</v>
      </c>
    </row>
    <row r="3441" spans="7:10" x14ac:dyDescent="0.2">
      <c r="G3441" t="str">
        <f t="shared" si="128"/>
        <v>RXGTHE SYCAMORES</v>
      </c>
      <c r="H3441" t="str">
        <f t="shared" si="127"/>
        <v>RXG</v>
      </c>
      <c r="I3441" t="s">
        <v>6635</v>
      </c>
      <c r="J3441" t="s">
        <v>6634</v>
      </c>
    </row>
    <row r="3442" spans="7:10" x14ac:dyDescent="0.2">
      <c r="G3442" t="str">
        <f t="shared" si="128"/>
        <v>RXGWALDERSLADE</v>
      </c>
      <c r="H3442" t="str">
        <f t="shared" si="127"/>
        <v>RXG</v>
      </c>
      <c r="I3442" t="s">
        <v>6637</v>
      </c>
      <c r="J3442" t="s">
        <v>6636</v>
      </c>
    </row>
    <row r="3443" spans="7:10" x14ac:dyDescent="0.2">
      <c r="G3443" t="str">
        <f t="shared" si="128"/>
        <v>RXGYOT</v>
      </c>
      <c r="H3443" t="str">
        <f t="shared" si="127"/>
        <v>RXG</v>
      </c>
      <c r="I3443" t="s">
        <v>6639</v>
      </c>
      <c r="J3443" t="s">
        <v>6638</v>
      </c>
    </row>
    <row r="3444" spans="7:10" x14ac:dyDescent="0.2">
      <c r="G3444" t="str">
        <f t="shared" si="128"/>
        <v>RXKBIRMINGHAM MIDLAND EYE CENTRE (BMEC)</v>
      </c>
      <c r="H3444" t="str">
        <f t="shared" si="127"/>
        <v>RXK</v>
      </c>
      <c r="I3444" t="s">
        <v>6645</v>
      </c>
      <c r="J3444" t="s">
        <v>6644</v>
      </c>
    </row>
    <row r="3445" spans="7:10" x14ac:dyDescent="0.2">
      <c r="G3445" t="str">
        <f t="shared" si="128"/>
        <v>RXKBIRMINGHAM TREATMENT CENTRE</v>
      </c>
      <c r="H3445" t="str">
        <f t="shared" si="127"/>
        <v>RXK</v>
      </c>
      <c r="I3445" t="s">
        <v>6647</v>
      </c>
      <c r="J3445" t="s">
        <v>6646</v>
      </c>
    </row>
    <row r="3446" spans="7:10" x14ac:dyDescent="0.2">
      <c r="G3446" t="str">
        <f t="shared" si="128"/>
        <v>RXKCITY HOSPITAL</v>
      </c>
      <c r="H3446" t="str">
        <f t="shared" si="127"/>
        <v>RXK</v>
      </c>
      <c r="I3446" t="s">
        <v>6649</v>
      </c>
      <c r="J3446" t="s">
        <v>6648</v>
      </c>
    </row>
    <row r="3447" spans="7:10" x14ac:dyDescent="0.2">
      <c r="G3447" t="str">
        <f t="shared" si="128"/>
        <v>RXKROWLEY REGIS HOSPITAL</v>
      </c>
      <c r="H3447" t="str">
        <f t="shared" si="127"/>
        <v>RXK</v>
      </c>
      <c r="I3447" t="s">
        <v>6651</v>
      </c>
      <c r="J3447" t="s">
        <v>6650</v>
      </c>
    </row>
    <row r="3448" spans="7:10" x14ac:dyDescent="0.2">
      <c r="G3448" t="str">
        <f t="shared" si="128"/>
        <v>RXKSANDWELL GENERAL HOSPITAL</v>
      </c>
      <c r="H3448" t="str">
        <f t="shared" si="127"/>
        <v>RXK</v>
      </c>
      <c r="I3448" t="s">
        <v>6653</v>
      </c>
      <c r="J3448" t="s">
        <v>6652</v>
      </c>
    </row>
    <row r="3449" spans="7:10" x14ac:dyDescent="0.2">
      <c r="G3449" t="str">
        <f t="shared" si="128"/>
        <v>RXLBISPHAM HOSPITAL REHABILITATION UNIT</v>
      </c>
      <c r="H3449" t="str">
        <f t="shared" si="127"/>
        <v>RXL</v>
      </c>
      <c r="I3449" t="s">
        <v>6655</v>
      </c>
      <c r="J3449" t="s">
        <v>6654</v>
      </c>
    </row>
    <row r="3450" spans="7:10" x14ac:dyDescent="0.2">
      <c r="G3450" t="str">
        <f t="shared" si="128"/>
        <v>RXLBLACKPOOL VICTORIA HOSPITAL</v>
      </c>
      <c r="H3450" t="str">
        <f t="shared" si="127"/>
        <v>RXL</v>
      </c>
      <c r="I3450" t="s">
        <v>5053</v>
      </c>
      <c r="J3450" t="s">
        <v>6656</v>
      </c>
    </row>
    <row r="3451" spans="7:10" x14ac:dyDescent="0.2">
      <c r="G3451" t="str">
        <f t="shared" si="128"/>
        <v>RXLCLIFTON HOSPITAL</v>
      </c>
      <c r="H3451" t="str">
        <f t="shared" ref="H3451:H3499" si="129">LEFT(J3451,3)</f>
        <v>RXL</v>
      </c>
      <c r="I3451" t="s">
        <v>6658</v>
      </c>
      <c r="J3451" t="s">
        <v>6657</v>
      </c>
    </row>
    <row r="3452" spans="7:10" x14ac:dyDescent="0.2">
      <c r="G3452" t="str">
        <f t="shared" si="128"/>
        <v>RXLFLEETWOOD HOSPITAL</v>
      </c>
      <c r="H3452" t="str">
        <f t="shared" si="129"/>
        <v>RXL</v>
      </c>
      <c r="I3452" t="s">
        <v>5079</v>
      </c>
      <c r="J3452" t="s">
        <v>6659</v>
      </c>
    </row>
    <row r="3453" spans="7:10" x14ac:dyDescent="0.2">
      <c r="G3453" t="str">
        <f t="shared" si="128"/>
        <v>RXLROSSALL HOSPITAL REHABILITATION UNIT</v>
      </c>
      <c r="H3453" t="str">
        <f t="shared" si="129"/>
        <v>RXL</v>
      </c>
      <c r="I3453" t="s">
        <v>6661</v>
      </c>
      <c r="J3453" t="s">
        <v>6660</v>
      </c>
    </row>
    <row r="3454" spans="7:10" x14ac:dyDescent="0.2">
      <c r="G3454" t="str">
        <f t="shared" si="128"/>
        <v>RXLWESHAM HOSPITAL REHABILITATION UNIT</v>
      </c>
      <c r="H3454" t="str">
        <f t="shared" si="129"/>
        <v>RXL</v>
      </c>
      <c r="I3454" t="s">
        <v>6663</v>
      </c>
      <c r="J3454" t="s">
        <v>6662</v>
      </c>
    </row>
    <row r="3455" spans="7:10" x14ac:dyDescent="0.2">
      <c r="G3455" t="str">
        <f t="shared" si="128"/>
        <v>RXMADULT MENTAL HEALTH</v>
      </c>
      <c r="H3455" t="str">
        <f t="shared" si="129"/>
        <v>RXM</v>
      </c>
      <c r="I3455" t="s">
        <v>478</v>
      </c>
      <c r="J3455" t="s">
        <v>6664</v>
      </c>
    </row>
    <row r="3456" spans="7:10" x14ac:dyDescent="0.2">
      <c r="G3456" t="str">
        <f t="shared" si="128"/>
        <v>RXMAUDREY HOUSE</v>
      </c>
      <c r="H3456" t="str">
        <f t="shared" si="129"/>
        <v>RXM</v>
      </c>
      <c r="I3456" t="s">
        <v>14503</v>
      </c>
      <c r="J3456" t="s">
        <v>14504</v>
      </c>
    </row>
    <row r="3457" spans="7:10" x14ac:dyDescent="0.2">
      <c r="G3457" t="str">
        <f t="shared" si="128"/>
        <v>RXMBANKGATE</v>
      </c>
      <c r="H3457" t="str">
        <f t="shared" si="129"/>
        <v>RXM</v>
      </c>
      <c r="I3457" t="s">
        <v>6666</v>
      </c>
      <c r="J3457" t="s">
        <v>6665</v>
      </c>
    </row>
    <row r="3458" spans="7:10" x14ac:dyDescent="0.2">
      <c r="G3458" t="str">
        <f t="shared" si="128"/>
        <v>RXMCHERRY TREE CLOSE</v>
      </c>
      <c r="H3458" t="str">
        <f t="shared" si="129"/>
        <v>RXM</v>
      </c>
      <c r="I3458" t="s">
        <v>14505</v>
      </c>
      <c r="J3458" t="s">
        <v>14506</v>
      </c>
    </row>
    <row r="3459" spans="7:10" x14ac:dyDescent="0.2">
      <c r="G3459" t="str">
        <f t="shared" si="128"/>
        <v>RXMCLAY CROSS COMMUNITY HOSPITAL</v>
      </c>
      <c r="H3459" t="str">
        <f t="shared" si="129"/>
        <v>RXM</v>
      </c>
      <c r="I3459" t="s">
        <v>6668</v>
      </c>
      <c r="J3459" t="s">
        <v>6667</v>
      </c>
    </row>
    <row r="3460" spans="7:10" x14ac:dyDescent="0.2">
      <c r="G3460" t="str">
        <f t="shared" si="128"/>
        <v>RXMCORBAR VIEW</v>
      </c>
      <c r="H3460" t="str">
        <f t="shared" si="129"/>
        <v>RXM</v>
      </c>
      <c r="I3460" t="s">
        <v>6670</v>
      </c>
      <c r="J3460" t="s">
        <v>6669</v>
      </c>
    </row>
    <row r="3461" spans="7:10" x14ac:dyDescent="0.2">
      <c r="G3461" t="str">
        <f t="shared" si="128"/>
        <v>RXMCUBLEY COURT</v>
      </c>
      <c r="H3461" t="str">
        <f t="shared" si="129"/>
        <v>RXM</v>
      </c>
      <c r="I3461" t="s">
        <v>14507</v>
      </c>
      <c r="J3461" t="s">
        <v>14508</v>
      </c>
    </row>
    <row r="3462" spans="7:10" x14ac:dyDescent="0.2">
      <c r="G3462" t="str">
        <f t="shared" si="128"/>
        <v>RXMDALE BANK VIEW</v>
      </c>
      <c r="H3462" t="str">
        <f t="shared" si="129"/>
        <v>RXM</v>
      </c>
      <c r="I3462" t="s">
        <v>6672</v>
      </c>
      <c r="J3462" t="s">
        <v>6671</v>
      </c>
    </row>
    <row r="3463" spans="7:10" x14ac:dyDescent="0.2">
      <c r="G3463" t="str">
        <f t="shared" si="128"/>
        <v>RXMDERBYSHIRE MENTAL HEALTH RESOURCE UNIT</v>
      </c>
      <c r="H3463" t="str">
        <f t="shared" si="129"/>
        <v>RXM</v>
      </c>
      <c r="I3463" t="s">
        <v>6674</v>
      </c>
      <c r="J3463" t="s">
        <v>6673</v>
      </c>
    </row>
    <row r="3464" spans="7:10" x14ac:dyDescent="0.2">
      <c r="G3464" t="str">
        <f t="shared" si="128"/>
        <v>RXMDOVEDALE DAY HOSPITAL</v>
      </c>
      <c r="H3464" t="str">
        <f t="shared" si="129"/>
        <v>RXM</v>
      </c>
      <c r="I3464" t="s">
        <v>6676</v>
      </c>
      <c r="J3464" t="s">
        <v>6675</v>
      </c>
    </row>
    <row r="3465" spans="7:10" x14ac:dyDescent="0.2">
      <c r="G3465" t="str">
        <f t="shared" si="128"/>
        <v>RXMDR R PROFESSOR HEUN (PSYCHIATRIC UNIT)</v>
      </c>
      <c r="H3465" t="str">
        <f t="shared" si="129"/>
        <v>RXM</v>
      </c>
      <c r="I3465" t="s">
        <v>6678</v>
      </c>
      <c r="J3465" t="s">
        <v>6677</v>
      </c>
    </row>
    <row r="3466" spans="7:10" x14ac:dyDescent="0.2">
      <c r="G3466" t="str">
        <f t="shared" si="128"/>
        <v>RXMEREWASH CLDT</v>
      </c>
      <c r="H3466" t="str">
        <f t="shared" si="129"/>
        <v>RXM</v>
      </c>
      <c r="I3466" t="s">
        <v>6680</v>
      </c>
      <c r="J3466" t="s">
        <v>6679</v>
      </c>
    </row>
    <row r="3467" spans="7:10" x14ac:dyDescent="0.2">
      <c r="G3467" t="str">
        <f t="shared" si="128"/>
        <v>RXMHARTINGTON WING</v>
      </c>
      <c r="H3467" t="str">
        <f t="shared" si="129"/>
        <v>RXM</v>
      </c>
      <c r="I3467" t="s">
        <v>6682</v>
      </c>
      <c r="J3467" t="s">
        <v>6681</v>
      </c>
    </row>
    <row r="3468" spans="7:10" x14ac:dyDescent="0.2">
      <c r="G3468" t="str">
        <f t="shared" si="128"/>
        <v>RXMHIGHLY SPECIALIST COGNITIVE BEHAVIOURAL PSYCHOTHERAPIST</v>
      </c>
      <c r="H3468" t="str">
        <f t="shared" si="129"/>
        <v>RXM</v>
      </c>
      <c r="I3468" t="s">
        <v>6684</v>
      </c>
      <c r="J3468" t="s">
        <v>6683</v>
      </c>
    </row>
    <row r="3469" spans="7:10" x14ac:dyDescent="0.2">
      <c r="G3469" t="str">
        <f t="shared" si="128"/>
        <v>RXMKEDLESTON UNIT</v>
      </c>
      <c r="H3469" t="str">
        <f t="shared" si="129"/>
        <v>RXM</v>
      </c>
      <c r="I3469" t="s">
        <v>6686</v>
      </c>
      <c r="J3469" t="s">
        <v>6685</v>
      </c>
    </row>
    <row r="3470" spans="7:10" x14ac:dyDescent="0.2">
      <c r="G3470" t="str">
        <f t="shared" si="128"/>
        <v>RXMMAPLETON DAY HOSPITAL</v>
      </c>
      <c r="H3470" t="str">
        <f t="shared" si="129"/>
        <v>RXM</v>
      </c>
      <c r="I3470" t="s">
        <v>6688</v>
      </c>
      <c r="J3470" t="s">
        <v>6687</v>
      </c>
    </row>
    <row r="3471" spans="7:10" x14ac:dyDescent="0.2">
      <c r="G3471" t="str">
        <f t="shared" si="128"/>
        <v>RXMMIDWAY DAY HOSPITAL</v>
      </c>
      <c r="H3471" t="str">
        <f t="shared" si="129"/>
        <v>RXM</v>
      </c>
      <c r="I3471" t="s">
        <v>6690</v>
      </c>
      <c r="J3471" t="s">
        <v>6689</v>
      </c>
    </row>
    <row r="3472" spans="7:10" x14ac:dyDescent="0.2">
      <c r="G3472" t="str">
        <f t="shared" si="128"/>
        <v>RXMMORTON WARD, HARTINGTON UNIT</v>
      </c>
      <c r="H3472" t="str">
        <f t="shared" si="129"/>
        <v>RXM</v>
      </c>
      <c r="I3472" t="s">
        <v>6692</v>
      </c>
      <c r="J3472" t="s">
        <v>6691</v>
      </c>
    </row>
    <row r="3473" spans="7:10" x14ac:dyDescent="0.2">
      <c r="G3473" t="str">
        <f t="shared" si="128"/>
        <v>RXMNEWHOLME HOSPITAL</v>
      </c>
      <c r="H3473" t="str">
        <f t="shared" si="129"/>
        <v>RXM</v>
      </c>
      <c r="I3473" t="s">
        <v>6694</v>
      </c>
      <c r="J3473" t="s">
        <v>6693</v>
      </c>
    </row>
    <row r="3474" spans="7:10" x14ac:dyDescent="0.2">
      <c r="G3474" t="str">
        <f t="shared" si="128"/>
        <v>RXMPHOENIX UNIT</v>
      </c>
      <c r="H3474" t="str">
        <f t="shared" si="129"/>
        <v>RXM</v>
      </c>
      <c r="I3474" t="s">
        <v>2838</v>
      </c>
      <c r="J3474" t="s">
        <v>6695</v>
      </c>
    </row>
    <row r="3475" spans="7:10" x14ac:dyDescent="0.2">
      <c r="G3475" t="str">
        <f t="shared" si="128"/>
        <v>RXMPLEASLEY WARD, HARTINGTON UNIT</v>
      </c>
      <c r="H3475" t="str">
        <f t="shared" si="129"/>
        <v>RXM</v>
      </c>
      <c r="I3475" t="s">
        <v>6697</v>
      </c>
      <c r="J3475" t="s">
        <v>6696</v>
      </c>
    </row>
    <row r="3476" spans="7:10" x14ac:dyDescent="0.2">
      <c r="G3476" t="str">
        <f t="shared" si="128"/>
        <v>RXMRADBOURNE UNIT</v>
      </c>
      <c r="H3476" t="str">
        <f t="shared" si="129"/>
        <v>RXM</v>
      </c>
      <c r="I3476" t="s">
        <v>6699</v>
      </c>
      <c r="J3476" t="s">
        <v>6698</v>
      </c>
    </row>
    <row r="3477" spans="7:10" x14ac:dyDescent="0.2">
      <c r="G3477" t="str">
        <f t="shared" si="128"/>
        <v>RXMRIPLEY HOSPITAL</v>
      </c>
      <c r="H3477" t="str">
        <f t="shared" si="129"/>
        <v>RXM</v>
      </c>
      <c r="I3477" t="s">
        <v>6701</v>
      </c>
      <c r="J3477" t="s">
        <v>6700</v>
      </c>
    </row>
    <row r="3478" spans="7:10" x14ac:dyDescent="0.2">
      <c r="G3478" t="str">
        <f t="shared" si="128"/>
        <v>RXMTANSLEY WARD</v>
      </c>
      <c r="H3478" t="str">
        <f t="shared" si="129"/>
        <v>RXM</v>
      </c>
      <c r="I3478" t="s">
        <v>6703</v>
      </c>
      <c r="J3478" t="s">
        <v>6702</v>
      </c>
    </row>
    <row r="3479" spans="7:10" x14ac:dyDescent="0.2">
      <c r="G3479" t="str">
        <f t="shared" si="128"/>
        <v>RXMTHE OLD VICARAGE</v>
      </c>
      <c r="H3479" t="str">
        <f t="shared" si="129"/>
        <v>RXM</v>
      </c>
      <c r="I3479" t="s">
        <v>433</v>
      </c>
      <c r="J3479" t="s">
        <v>6704</v>
      </c>
    </row>
    <row r="3480" spans="7:10" x14ac:dyDescent="0.2">
      <c r="G3480" t="str">
        <f t="shared" ref="G3480:G3540" si="130">H3480&amp;I3480</f>
        <v>RXMTHE RITZ BUILDING</v>
      </c>
      <c r="H3480" t="str">
        <f t="shared" si="129"/>
        <v>RXM</v>
      </c>
      <c r="I3480" t="s">
        <v>6706</v>
      </c>
      <c r="J3480" t="s">
        <v>6705</v>
      </c>
    </row>
    <row r="3481" spans="7:10" x14ac:dyDescent="0.2">
      <c r="G3481" t="str">
        <f t="shared" si="130"/>
        <v>RXMTISSINGTON HOUSE</v>
      </c>
      <c r="H3481" t="str">
        <f t="shared" si="129"/>
        <v>RXM</v>
      </c>
      <c r="I3481" t="s">
        <v>14501</v>
      </c>
      <c r="J3481" t="s">
        <v>14502</v>
      </c>
    </row>
    <row r="3482" spans="7:10" x14ac:dyDescent="0.2">
      <c r="G3482" t="str">
        <f t="shared" si="130"/>
        <v>RXMTURNING POINT</v>
      </c>
      <c r="H3482" t="str">
        <f t="shared" si="129"/>
        <v>RXM</v>
      </c>
      <c r="I3482" t="s">
        <v>6708</v>
      </c>
      <c r="J3482" t="s">
        <v>6707</v>
      </c>
    </row>
    <row r="3483" spans="7:10" x14ac:dyDescent="0.2">
      <c r="G3483" t="str">
        <f t="shared" si="130"/>
        <v>RXMWALTON HOSPITAL</v>
      </c>
      <c r="H3483" t="str">
        <f t="shared" si="129"/>
        <v>RXM</v>
      </c>
      <c r="I3483" t="s">
        <v>1473</v>
      </c>
      <c r="J3483" t="s">
        <v>6709</v>
      </c>
    </row>
    <row r="3484" spans="7:10" x14ac:dyDescent="0.2">
      <c r="G3484" t="str">
        <f t="shared" si="130"/>
        <v>RXMWARD 1</v>
      </c>
      <c r="H3484" t="str">
        <f t="shared" si="129"/>
        <v>RXM</v>
      </c>
      <c r="I3484" t="s">
        <v>6711</v>
      </c>
      <c r="J3484" t="s">
        <v>6710</v>
      </c>
    </row>
    <row r="3485" spans="7:10" x14ac:dyDescent="0.2">
      <c r="G3485" t="str">
        <f t="shared" si="130"/>
        <v>RXMWARD 2</v>
      </c>
      <c r="H3485" t="str">
        <f t="shared" si="129"/>
        <v>RXM</v>
      </c>
      <c r="I3485" t="s">
        <v>6713</v>
      </c>
      <c r="J3485" t="s">
        <v>6712</v>
      </c>
    </row>
    <row r="3486" spans="7:10" x14ac:dyDescent="0.2">
      <c r="G3486" t="str">
        <f t="shared" si="130"/>
        <v>RXMWARD 32 THE PSYCHIATRIC UNIT</v>
      </c>
      <c r="H3486" t="str">
        <f t="shared" si="129"/>
        <v>RXM</v>
      </c>
      <c r="I3486" t="s">
        <v>6715</v>
      </c>
      <c r="J3486" t="s">
        <v>6714</v>
      </c>
    </row>
    <row r="3487" spans="7:10" x14ac:dyDescent="0.2">
      <c r="G3487" t="str">
        <f t="shared" si="130"/>
        <v>RXMWARD 33, PSYCHIATRIC UNIT</v>
      </c>
      <c r="H3487" t="str">
        <f t="shared" si="129"/>
        <v>RXM</v>
      </c>
      <c r="I3487" t="s">
        <v>6717</v>
      </c>
      <c r="J3487" t="s">
        <v>6716</v>
      </c>
    </row>
    <row r="3488" spans="7:10" x14ac:dyDescent="0.2">
      <c r="G3488" t="str">
        <f t="shared" si="130"/>
        <v>RXMWARD 34, PSYCHIATRIC UNIT</v>
      </c>
      <c r="H3488" t="str">
        <f t="shared" si="129"/>
        <v>RXM</v>
      </c>
      <c r="I3488" t="s">
        <v>6719</v>
      </c>
      <c r="J3488" t="s">
        <v>6718</v>
      </c>
    </row>
    <row r="3489" spans="7:10" x14ac:dyDescent="0.2">
      <c r="G3489" t="str">
        <f t="shared" si="130"/>
        <v>RXMWARD 35, PSYCHIATRIC UNIT</v>
      </c>
      <c r="H3489" t="str">
        <f t="shared" si="129"/>
        <v>RXM</v>
      </c>
      <c r="I3489" t="s">
        <v>6721</v>
      </c>
      <c r="J3489" t="s">
        <v>6720</v>
      </c>
    </row>
    <row r="3490" spans="7:10" x14ac:dyDescent="0.2">
      <c r="G3490" t="str">
        <f t="shared" si="130"/>
        <v>RXMWARD 36, PSYCHIATRIC UNIT</v>
      </c>
      <c r="H3490" t="str">
        <f t="shared" si="129"/>
        <v>RXM</v>
      </c>
      <c r="I3490" t="s">
        <v>6723</v>
      </c>
      <c r="J3490" t="s">
        <v>6722</v>
      </c>
    </row>
    <row r="3491" spans="7:10" x14ac:dyDescent="0.2">
      <c r="G3491" t="str">
        <f t="shared" si="130"/>
        <v>RXMWARDS 1 &amp; 2</v>
      </c>
      <c r="H3491" t="str">
        <f t="shared" si="129"/>
        <v>RXM</v>
      </c>
      <c r="I3491" t="s">
        <v>6725</v>
      </c>
      <c r="J3491" t="s">
        <v>6724</v>
      </c>
    </row>
    <row r="3492" spans="7:10" x14ac:dyDescent="0.2">
      <c r="G3492" t="str">
        <f t="shared" si="130"/>
        <v>RXNACCRINGTON VICTORIA HOSPITAL</v>
      </c>
      <c r="H3492" t="str">
        <f t="shared" si="129"/>
        <v>RXN</v>
      </c>
      <c r="I3492" t="s">
        <v>5045</v>
      </c>
      <c r="J3492" t="s">
        <v>6726</v>
      </c>
    </row>
    <row r="3493" spans="7:10" x14ac:dyDescent="0.2">
      <c r="G3493" t="str">
        <f t="shared" si="130"/>
        <v>RXNBLACKBURN ROYAL INFIRMARY</v>
      </c>
      <c r="H3493" t="str">
        <f t="shared" si="129"/>
        <v>RXN</v>
      </c>
      <c r="I3493" t="s">
        <v>6728</v>
      </c>
      <c r="J3493" t="s">
        <v>6727</v>
      </c>
    </row>
    <row r="3494" spans="7:10" x14ac:dyDescent="0.2">
      <c r="G3494" t="str">
        <f t="shared" si="130"/>
        <v>RXNBLACKPOOL VICTORIA HOSPITAL</v>
      </c>
      <c r="H3494" t="str">
        <f t="shared" si="129"/>
        <v>RXN</v>
      </c>
      <c r="I3494" t="s">
        <v>5053</v>
      </c>
      <c r="J3494" t="s">
        <v>6729</v>
      </c>
    </row>
    <row r="3495" spans="7:10" x14ac:dyDescent="0.2">
      <c r="G3495" t="str">
        <f t="shared" si="130"/>
        <v>RXNCHORLEY AND SOUTH RIBBLE HOSPITAL</v>
      </c>
      <c r="H3495" t="str">
        <f t="shared" si="129"/>
        <v>RXN</v>
      </c>
      <c r="I3495" t="s">
        <v>5070</v>
      </c>
      <c r="J3495" t="s">
        <v>6730</v>
      </c>
    </row>
    <row r="3496" spans="7:10" x14ac:dyDescent="0.2">
      <c r="G3496" t="str">
        <f t="shared" si="130"/>
        <v>RXNPENDLE COMMUNITY HOSPITAL</v>
      </c>
      <c r="H3496" t="str">
        <f t="shared" si="129"/>
        <v>RXN</v>
      </c>
      <c r="I3496" t="s">
        <v>6732</v>
      </c>
      <c r="J3496" t="s">
        <v>6731</v>
      </c>
    </row>
    <row r="3497" spans="7:10" x14ac:dyDescent="0.2">
      <c r="G3497" t="str">
        <f t="shared" si="130"/>
        <v>RXNROYAL PRESTON HOSPITAL</v>
      </c>
      <c r="H3497" t="str">
        <f t="shared" si="129"/>
        <v>RXN</v>
      </c>
      <c r="I3497" t="s">
        <v>5119</v>
      </c>
      <c r="J3497" t="s">
        <v>6733</v>
      </c>
    </row>
    <row r="3498" spans="7:10" x14ac:dyDescent="0.2">
      <c r="G3498" t="str">
        <f t="shared" si="130"/>
        <v>RXPBISHOP AUCKLAND HOSPITAL</v>
      </c>
      <c r="H3498" t="str">
        <f t="shared" si="129"/>
        <v>RXP</v>
      </c>
      <c r="I3498" t="s">
        <v>6735</v>
      </c>
      <c r="J3498" t="s">
        <v>6734</v>
      </c>
    </row>
    <row r="3499" spans="7:10" x14ac:dyDescent="0.2">
      <c r="G3499" t="str">
        <f t="shared" si="130"/>
        <v>RXPCHESTER LE STREET HOSPITAL</v>
      </c>
      <c r="H3499" t="str">
        <f t="shared" si="129"/>
        <v>RXP</v>
      </c>
      <c r="I3499" t="s">
        <v>6737</v>
      </c>
      <c r="J3499" t="s">
        <v>6736</v>
      </c>
    </row>
    <row r="3500" spans="7:10" x14ac:dyDescent="0.2">
      <c r="G3500" t="str">
        <f t="shared" si="130"/>
        <v>RXPDARLINGTON MEMORIAL HOSPITAL</v>
      </c>
      <c r="H3500" t="str">
        <f t="shared" ref="H3500:H3560" si="131">LEFT(J3500,3)</f>
        <v>RXP</v>
      </c>
      <c r="I3500" t="s">
        <v>6739</v>
      </c>
      <c r="J3500" t="s">
        <v>6738</v>
      </c>
    </row>
    <row r="3501" spans="7:10" x14ac:dyDescent="0.2">
      <c r="G3501" t="str">
        <f t="shared" si="130"/>
        <v>RXPRICHARDSON COMMUNITY HOSPITAL</v>
      </c>
      <c r="H3501" t="str">
        <f t="shared" si="131"/>
        <v>RXP</v>
      </c>
      <c r="I3501" t="s">
        <v>6741</v>
      </c>
      <c r="J3501" t="s">
        <v>6740</v>
      </c>
    </row>
    <row r="3502" spans="7:10" x14ac:dyDescent="0.2">
      <c r="G3502" t="str">
        <f t="shared" si="130"/>
        <v>RXPSEDGEFIELD COMMUNITY HOSPITAL</v>
      </c>
      <c r="H3502" t="str">
        <f t="shared" si="131"/>
        <v>RXP</v>
      </c>
      <c r="I3502" t="s">
        <v>6743</v>
      </c>
      <c r="J3502" t="s">
        <v>6742</v>
      </c>
    </row>
    <row r="3503" spans="7:10" x14ac:dyDescent="0.2">
      <c r="G3503" t="str">
        <f t="shared" si="130"/>
        <v>RXPSHOTLEY BRIDGE HOSPITAL SITE</v>
      </c>
      <c r="H3503" t="str">
        <f t="shared" si="131"/>
        <v>RXP</v>
      </c>
      <c r="I3503" t="s">
        <v>6745</v>
      </c>
      <c r="J3503" t="s">
        <v>6744</v>
      </c>
    </row>
    <row r="3504" spans="7:10" x14ac:dyDescent="0.2">
      <c r="G3504" t="str">
        <f t="shared" si="130"/>
        <v>RXPSOUTH MOOR HOSPITAL SITE</v>
      </c>
      <c r="H3504" t="str">
        <f t="shared" si="131"/>
        <v>RXP</v>
      </c>
      <c r="I3504" t="s">
        <v>6747</v>
      </c>
      <c r="J3504" t="s">
        <v>6746</v>
      </c>
    </row>
    <row r="3505" spans="7:10" x14ac:dyDescent="0.2">
      <c r="G3505" t="str">
        <f t="shared" si="130"/>
        <v>RXPSOUTH TYNESIDE DISTRICT HOSPITAL</v>
      </c>
      <c r="H3505" t="str">
        <f t="shared" si="131"/>
        <v>RXP</v>
      </c>
      <c r="I3505" t="s">
        <v>275</v>
      </c>
      <c r="J3505" t="s">
        <v>6748</v>
      </c>
    </row>
    <row r="3506" spans="7:10" x14ac:dyDescent="0.2">
      <c r="G3506" t="str">
        <f t="shared" si="130"/>
        <v>RXPSUNDERLAND ROYAL HOSPITAL</v>
      </c>
      <c r="H3506" t="str">
        <f t="shared" si="131"/>
        <v>RXP</v>
      </c>
      <c r="I3506" t="s">
        <v>281</v>
      </c>
      <c r="J3506" t="s">
        <v>6749</v>
      </c>
    </row>
    <row r="3507" spans="7:10" x14ac:dyDescent="0.2">
      <c r="G3507" t="str">
        <f t="shared" si="130"/>
        <v>RXPTREATMENT CENTRE</v>
      </c>
      <c r="H3507" t="str">
        <f t="shared" si="131"/>
        <v>RXP</v>
      </c>
      <c r="I3507" t="s">
        <v>6751</v>
      </c>
      <c r="J3507" t="s">
        <v>6750</v>
      </c>
    </row>
    <row r="3508" spans="7:10" x14ac:dyDescent="0.2">
      <c r="G3508" t="str">
        <f t="shared" si="130"/>
        <v>RXPUNIVERSITY HOSPITAL OF NORTH DURHAM</v>
      </c>
      <c r="H3508" t="str">
        <f t="shared" si="131"/>
        <v>RXP</v>
      </c>
      <c r="I3508" t="s">
        <v>2330</v>
      </c>
      <c r="J3508" t="s">
        <v>6752</v>
      </c>
    </row>
    <row r="3509" spans="7:10" x14ac:dyDescent="0.2">
      <c r="G3509" t="str">
        <f t="shared" si="130"/>
        <v>RXPWEARDALE COMMUNITY HOSPITAL</v>
      </c>
      <c r="H3509" t="str">
        <f t="shared" si="131"/>
        <v>RXP</v>
      </c>
      <c r="I3509" t="s">
        <v>6754</v>
      </c>
      <c r="J3509" t="s">
        <v>6753</v>
      </c>
    </row>
    <row r="3510" spans="7:10" x14ac:dyDescent="0.2">
      <c r="G3510" t="str">
        <f t="shared" si="130"/>
        <v>RXQAMERSHAM HEALTH CENTRE</v>
      </c>
      <c r="H3510" t="str">
        <f t="shared" si="131"/>
        <v>RXQ</v>
      </c>
      <c r="I3510" t="s">
        <v>6756</v>
      </c>
      <c r="J3510" t="s">
        <v>6755</v>
      </c>
    </row>
    <row r="3511" spans="7:10" x14ac:dyDescent="0.2">
      <c r="G3511" t="str">
        <f t="shared" si="130"/>
        <v>RXQAMERSHAM HOSPITAL</v>
      </c>
      <c r="H3511" t="str">
        <f t="shared" si="131"/>
        <v>RXQ</v>
      </c>
      <c r="I3511" t="s">
        <v>6758</v>
      </c>
      <c r="J3511" t="s">
        <v>6757</v>
      </c>
    </row>
    <row r="3512" spans="7:10" x14ac:dyDescent="0.2">
      <c r="G3512" t="str">
        <f t="shared" si="130"/>
        <v>RXQAPPLEYARD</v>
      </c>
      <c r="H3512" t="str">
        <f t="shared" si="131"/>
        <v>RXQ</v>
      </c>
      <c r="I3512" t="s">
        <v>6760</v>
      </c>
      <c r="J3512" t="s">
        <v>6759</v>
      </c>
    </row>
    <row r="3513" spans="7:10" x14ac:dyDescent="0.2">
      <c r="G3513" t="str">
        <f t="shared" si="130"/>
        <v>RXQAYSGARTH MEDICAL CENTRE</v>
      </c>
      <c r="H3513" t="str">
        <f t="shared" si="131"/>
        <v>RXQ</v>
      </c>
      <c r="I3513" t="s">
        <v>6762</v>
      </c>
      <c r="J3513" t="s">
        <v>6761</v>
      </c>
    </row>
    <row r="3514" spans="7:10" x14ac:dyDescent="0.2">
      <c r="G3514" t="str">
        <f t="shared" si="130"/>
        <v>RXQBUCKINGHAM HOSPITAL</v>
      </c>
      <c r="H3514" t="str">
        <f t="shared" si="131"/>
        <v>RXQ</v>
      </c>
      <c r="I3514" t="s">
        <v>6764</v>
      </c>
      <c r="J3514" t="s">
        <v>6763</v>
      </c>
    </row>
    <row r="3515" spans="7:10" x14ac:dyDescent="0.2">
      <c r="G3515" t="str">
        <f t="shared" si="130"/>
        <v>RXQFLORENCE NIGHTINGALE HOSPICE</v>
      </c>
      <c r="H3515" t="str">
        <f t="shared" si="131"/>
        <v>RXQ</v>
      </c>
      <c r="I3515" t="s">
        <v>6766</v>
      </c>
      <c r="J3515" t="s">
        <v>6765</v>
      </c>
    </row>
    <row r="3516" spans="7:10" x14ac:dyDescent="0.2">
      <c r="G3516" t="str">
        <f t="shared" si="130"/>
        <v>RXQMARLOW HOSPITAL</v>
      </c>
      <c r="H3516" t="str">
        <f t="shared" si="131"/>
        <v>RXQ</v>
      </c>
      <c r="I3516" t="s">
        <v>6768</v>
      </c>
      <c r="J3516" t="s">
        <v>6767</v>
      </c>
    </row>
    <row r="3517" spans="7:10" x14ac:dyDescent="0.2">
      <c r="G3517" t="str">
        <f t="shared" si="130"/>
        <v>RXQNORTH END SURGERY</v>
      </c>
      <c r="H3517" t="str">
        <f t="shared" si="131"/>
        <v>RXQ</v>
      </c>
      <c r="I3517" t="s">
        <v>6770</v>
      </c>
      <c r="J3517" t="s">
        <v>6769</v>
      </c>
    </row>
    <row r="3518" spans="7:10" x14ac:dyDescent="0.2">
      <c r="G3518" t="str">
        <f t="shared" si="130"/>
        <v>RXQSTOKE MANDEVILLE HOSPITAL</v>
      </c>
      <c r="H3518" t="str">
        <f t="shared" si="131"/>
        <v>RXQ</v>
      </c>
      <c r="I3518" t="s">
        <v>6772</v>
      </c>
      <c r="J3518" t="s">
        <v>6771</v>
      </c>
    </row>
    <row r="3519" spans="7:10" x14ac:dyDescent="0.2">
      <c r="G3519" t="str">
        <f t="shared" si="130"/>
        <v>RXQTHAME HOSPITAL</v>
      </c>
      <c r="H3519" t="str">
        <f t="shared" si="131"/>
        <v>RXQ</v>
      </c>
      <c r="I3519" t="s">
        <v>6774</v>
      </c>
      <c r="J3519" t="s">
        <v>6773</v>
      </c>
    </row>
    <row r="3520" spans="7:10" x14ac:dyDescent="0.2">
      <c r="G3520" t="str">
        <f t="shared" si="130"/>
        <v>RXQWYCOMBE HOSPITAL</v>
      </c>
      <c r="H3520" t="str">
        <f t="shared" si="131"/>
        <v>RXQ</v>
      </c>
      <c r="I3520" t="s">
        <v>6776</v>
      </c>
      <c r="J3520" t="s">
        <v>6775</v>
      </c>
    </row>
    <row r="3521" spans="7:10" x14ac:dyDescent="0.2">
      <c r="G3521" t="str">
        <f t="shared" si="130"/>
        <v>RXRACCRINGTON VICTORIA HOSPITAL</v>
      </c>
      <c r="H3521" t="str">
        <f t="shared" si="131"/>
        <v>RXR</v>
      </c>
      <c r="I3521" t="s">
        <v>5045</v>
      </c>
      <c r="J3521" t="s">
        <v>6777</v>
      </c>
    </row>
    <row r="3522" spans="7:10" x14ac:dyDescent="0.2">
      <c r="G3522" t="str">
        <f t="shared" si="130"/>
        <v>RXRBLACKBURN BIRTH CENTRE</v>
      </c>
      <c r="H3522" t="str">
        <f t="shared" si="131"/>
        <v>RXR</v>
      </c>
      <c r="I3522" t="s">
        <v>6779</v>
      </c>
      <c r="J3522" t="s">
        <v>6778</v>
      </c>
    </row>
    <row r="3523" spans="7:10" x14ac:dyDescent="0.2">
      <c r="G3523" t="str">
        <f t="shared" si="130"/>
        <v>RXRBLACKBURN HOSPITALS</v>
      </c>
      <c r="H3523" t="str">
        <f t="shared" si="131"/>
        <v>RXR</v>
      </c>
      <c r="I3523" t="s">
        <v>6781</v>
      </c>
      <c r="J3523" t="s">
        <v>6780</v>
      </c>
    </row>
    <row r="3524" spans="7:10" x14ac:dyDescent="0.2">
      <c r="G3524" t="str">
        <f t="shared" si="130"/>
        <v>RXRBURNLEY GENERAL HOSPITAL</v>
      </c>
      <c r="H3524" t="str">
        <f t="shared" si="131"/>
        <v>RXR</v>
      </c>
      <c r="I3524" t="s">
        <v>5057</v>
      </c>
      <c r="J3524" t="s">
        <v>6782</v>
      </c>
    </row>
    <row r="3525" spans="7:10" x14ac:dyDescent="0.2">
      <c r="G3525" t="str">
        <f t="shared" si="130"/>
        <v>RXRBURNLEY HOSPITALS</v>
      </c>
      <c r="H3525" t="str">
        <f t="shared" si="131"/>
        <v>RXR</v>
      </c>
      <c r="I3525" t="s">
        <v>6784</v>
      </c>
      <c r="J3525" t="s">
        <v>6783</v>
      </c>
    </row>
    <row r="3526" spans="7:10" x14ac:dyDescent="0.2">
      <c r="G3526" t="str">
        <f t="shared" si="130"/>
        <v>RXRCLITHEROE COMMUNITY HOSPITAL</v>
      </c>
      <c r="H3526" t="str">
        <f t="shared" si="131"/>
        <v>RXR</v>
      </c>
      <c r="I3526" t="s">
        <v>6786</v>
      </c>
      <c r="J3526" t="s">
        <v>6785</v>
      </c>
    </row>
    <row r="3527" spans="7:10" x14ac:dyDescent="0.2">
      <c r="G3527" t="str">
        <f t="shared" si="130"/>
        <v>RXRPENDLE COMMUNITY HOSPITAL</v>
      </c>
      <c r="H3527" t="str">
        <f t="shared" si="131"/>
        <v>RXR</v>
      </c>
      <c r="I3527" t="s">
        <v>6732</v>
      </c>
      <c r="J3527" t="s">
        <v>6787</v>
      </c>
    </row>
    <row r="3528" spans="7:10" x14ac:dyDescent="0.2">
      <c r="G3528" t="str">
        <f t="shared" si="130"/>
        <v>RXRROSSENDALE PRIMARY CARE CENTRE</v>
      </c>
      <c r="H3528" t="str">
        <f t="shared" si="131"/>
        <v>RXR</v>
      </c>
      <c r="I3528" t="s">
        <v>6789</v>
      </c>
      <c r="J3528" t="s">
        <v>6788</v>
      </c>
    </row>
    <row r="3529" spans="7:10" x14ac:dyDescent="0.2">
      <c r="G3529" t="str">
        <f t="shared" si="130"/>
        <v>RXRROYAL BLACKBURN HOSPITAL</v>
      </c>
      <c r="H3529" t="str">
        <f t="shared" si="131"/>
        <v>RXR</v>
      </c>
      <c r="I3529" t="s">
        <v>5116</v>
      </c>
      <c r="J3529" t="s">
        <v>6790</v>
      </c>
    </row>
    <row r="3530" spans="7:10" x14ac:dyDescent="0.2">
      <c r="G3530" t="str">
        <f t="shared" si="130"/>
        <v>RXTARDENLEIGH</v>
      </c>
      <c r="H3530" t="str">
        <f t="shared" si="131"/>
        <v>RXT</v>
      </c>
      <c r="I3530" t="s">
        <v>6792</v>
      </c>
      <c r="J3530" t="s">
        <v>6791</v>
      </c>
    </row>
    <row r="3531" spans="7:10" x14ac:dyDescent="0.2">
      <c r="G3531" t="str">
        <f t="shared" si="130"/>
        <v>RXTASHCROFT</v>
      </c>
      <c r="H3531" t="str">
        <f t="shared" si="131"/>
        <v>RXT</v>
      </c>
      <c r="I3531" t="s">
        <v>6794</v>
      </c>
      <c r="J3531" t="s">
        <v>6793</v>
      </c>
    </row>
    <row r="3532" spans="7:10" x14ac:dyDescent="0.2">
      <c r="G3532" t="str">
        <f t="shared" si="130"/>
        <v>RXTCHELMSLEY WOOD OPS CWOA</v>
      </c>
      <c r="H3532" t="str">
        <f t="shared" si="131"/>
        <v>RXT</v>
      </c>
      <c r="I3532" t="s">
        <v>6796</v>
      </c>
      <c r="J3532" t="s">
        <v>6795</v>
      </c>
    </row>
    <row r="3533" spans="7:10" x14ac:dyDescent="0.2">
      <c r="G3533" t="str">
        <f t="shared" si="130"/>
        <v>RXTDAN MOONEY HOUSE</v>
      </c>
      <c r="H3533" t="str">
        <f t="shared" si="131"/>
        <v>RXT</v>
      </c>
      <c r="I3533" t="s">
        <v>6798</v>
      </c>
      <c r="J3533" t="s">
        <v>6797</v>
      </c>
    </row>
    <row r="3534" spans="7:10" x14ac:dyDescent="0.2">
      <c r="G3534" t="str">
        <f t="shared" si="130"/>
        <v>RXTDAVID BROMLEY</v>
      </c>
      <c r="H3534" t="str">
        <f t="shared" si="131"/>
        <v>RXT</v>
      </c>
      <c r="I3534" t="s">
        <v>6800</v>
      </c>
      <c r="J3534" t="s">
        <v>6799</v>
      </c>
    </row>
    <row r="3535" spans="7:10" x14ac:dyDescent="0.2">
      <c r="G3535" t="str">
        <f t="shared" si="130"/>
        <v>RXTEATING DISORDERS, THE BARBERRY</v>
      </c>
      <c r="H3535" t="str">
        <f t="shared" si="131"/>
        <v>RXT</v>
      </c>
      <c r="I3535" t="s">
        <v>6802</v>
      </c>
      <c r="J3535" t="s">
        <v>6801</v>
      </c>
    </row>
    <row r="3536" spans="7:10" x14ac:dyDescent="0.2">
      <c r="G3536" t="str">
        <f t="shared" si="130"/>
        <v>RXTEDEN UNIT</v>
      </c>
      <c r="H3536" t="str">
        <f t="shared" si="131"/>
        <v>RXT</v>
      </c>
      <c r="I3536" t="s">
        <v>6804</v>
      </c>
      <c r="J3536" t="s">
        <v>6803</v>
      </c>
    </row>
    <row r="3537" spans="7:10" x14ac:dyDescent="0.2">
      <c r="G3537" t="str">
        <f t="shared" si="130"/>
        <v>RXTEDENDALE/HILLDALE</v>
      </c>
      <c r="H3537" t="str">
        <f t="shared" si="131"/>
        <v>RXT</v>
      </c>
      <c r="I3537" t="s">
        <v>6806</v>
      </c>
      <c r="J3537" t="s">
        <v>6805</v>
      </c>
    </row>
    <row r="3538" spans="7:10" x14ac:dyDescent="0.2">
      <c r="G3538" t="str">
        <f t="shared" si="130"/>
        <v>RXTEDGBASTON OPS EBOA</v>
      </c>
      <c r="H3538" t="str">
        <f t="shared" si="131"/>
        <v>RXT</v>
      </c>
      <c r="I3538" t="s">
        <v>6808</v>
      </c>
      <c r="J3538" t="s">
        <v>6807</v>
      </c>
    </row>
    <row r="3539" spans="7:10" x14ac:dyDescent="0.2">
      <c r="G3539" t="str">
        <f t="shared" si="130"/>
        <v>RXTENDEAVOUR COURT</v>
      </c>
      <c r="H3539" t="str">
        <f t="shared" si="131"/>
        <v>RXT</v>
      </c>
      <c r="I3539" t="s">
        <v>6810</v>
      </c>
      <c r="J3539" t="s">
        <v>6809</v>
      </c>
    </row>
    <row r="3540" spans="7:10" x14ac:dyDescent="0.2">
      <c r="G3540" t="str">
        <f t="shared" si="130"/>
        <v>RXTENDEAVOUR HOUSE</v>
      </c>
      <c r="H3540" t="str">
        <f t="shared" si="131"/>
        <v>RXT</v>
      </c>
      <c r="I3540" t="s">
        <v>6812</v>
      </c>
      <c r="J3540" t="s">
        <v>6811</v>
      </c>
    </row>
    <row r="3541" spans="7:10" x14ac:dyDescent="0.2">
      <c r="G3541" t="str">
        <f t="shared" ref="G3541:G3604" si="132">H3541&amp;I3541</f>
        <v>RXTERDINGTON OPS EDOA</v>
      </c>
      <c r="H3541" t="str">
        <f t="shared" si="131"/>
        <v>RXT</v>
      </c>
      <c r="I3541" t="s">
        <v>6814</v>
      </c>
      <c r="J3541" t="s">
        <v>6813</v>
      </c>
    </row>
    <row r="3542" spans="7:10" x14ac:dyDescent="0.2">
      <c r="G3542" t="str">
        <f t="shared" si="132"/>
        <v>RXTEXPRESS SIGNS</v>
      </c>
      <c r="H3542" t="str">
        <f t="shared" si="131"/>
        <v>RXT</v>
      </c>
      <c r="I3542" t="s">
        <v>6816</v>
      </c>
      <c r="J3542" t="s">
        <v>6815</v>
      </c>
    </row>
    <row r="3543" spans="7:10" x14ac:dyDescent="0.2">
      <c r="G3543" t="str">
        <f t="shared" si="132"/>
        <v>RXTFORMER WOMENS HOSPITAL</v>
      </c>
      <c r="H3543" t="str">
        <f t="shared" si="131"/>
        <v>RXT</v>
      </c>
      <c r="I3543" t="s">
        <v>6818</v>
      </c>
      <c r="J3543" t="s">
        <v>6817</v>
      </c>
    </row>
    <row r="3544" spans="7:10" x14ac:dyDescent="0.2">
      <c r="G3544" t="str">
        <f t="shared" si="132"/>
        <v>RXTFORWARD HOUSE</v>
      </c>
      <c r="H3544" t="str">
        <f t="shared" si="131"/>
        <v>RXT</v>
      </c>
      <c r="I3544" t="s">
        <v>6820</v>
      </c>
      <c r="J3544" t="s">
        <v>6819</v>
      </c>
    </row>
    <row r="3545" spans="7:10" x14ac:dyDescent="0.2">
      <c r="G3545" t="str">
        <f t="shared" si="132"/>
        <v>RXTFRANTZ FANON</v>
      </c>
      <c r="H3545" t="str">
        <f t="shared" si="131"/>
        <v>RXT</v>
      </c>
      <c r="I3545" t="s">
        <v>6822</v>
      </c>
      <c r="J3545" t="s">
        <v>6821</v>
      </c>
    </row>
    <row r="3546" spans="7:10" x14ac:dyDescent="0.2">
      <c r="G3546" t="str">
        <f t="shared" si="132"/>
        <v>RXTGENERAL OPS GNOA</v>
      </c>
      <c r="H3546" t="str">
        <f t="shared" si="131"/>
        <v>RXT</v>
      </c>
      <c r="I3546" t="s">
        <v>6824</v>
      </c>
      <c r="J3546" t="s">
        <v>6823</v>
      </c>
    </row>
    <row r="3547" spans="7:10" x14ac:dyDescent="0.2">
      <c r="G3547" t="str">
        <f t="shared" si="132"/>
        <v>RXTGROVE AVENUE</v>
      </c>
      <c r="H3547" t="str">
        <f t="shared" si="131"/>
        <v>RXT</v>
      </c>
      <c r="I3547" t="s">
        <v>6826</v>
      </c>
      <c r="J3547" t="s">
        <v>6825</v>
      </c>
    </row>
    <row r="3548" spans="7:10" x14ac:dyDescent="0.2">
      <c r="G3548" t="str">
        <f t="shared" si="132"/>
        <v>RXTHALL GREEN OPS HGOA</v>
      </c>
      <c r="H3548" t="str">
        <f t="shared" si="131"/>
        <v>RXT</v>
      </c>
      <c r="I3548" t="s">
        <v>6828</v>
      </c>
      <c r="J3548" t="s">
        <v>6827</v>
      </c>
    </row>
    <row r="3549" spans="7:10" x14ac:dyDescent="0.2">
      <c r="G3549" t="str">
        <f t="shared" si="132"/>
        <v>RXTHERTFORD HOUSE</v>
      </c>
      <c r="H3549" t="str">
        <f t="shared" si="131"/>
        <v>RXT</v>
      </c>
      <c r="I3549" t="s">
        <v>6830</v>
      </c>
      <c r="J3549" t="s">
        <v>6829</v>
      </c>
    </row>
    <row r="3550" spans="7:10" x14ac:dyDescent="0.2">
      <c r="G3550" t="str">
        <f t="shared" si="132"/>
        <v>RXTHIGHCROFT HOSPITAL</v>
      </c>
      <c r="H3550" t="str">
        <f t="shared" si="131"/>
        <v>RXT</v>
      </c>
      <c r="I3550" t="s">
        <v>6832</v>
      </c>
      <c r="J3550" t="s">
        <v>6831</v>
      </c>
    </row>
    <row r="3551" spans="7:10" x14ac:dyDescent="0.2">
      <c r="G3551" t="str">
        <f t="shared" si="132"/>
        <v>RXTHILLIS LODGE</v>
      </c>
      <c r="H3551" t="str">
        <f t="shared" si="131"/>
        <v>RXT</v>
      </c>
      <c r="I3551" t="s">
        <v>6834</v>
      </c>
      <c r="J3551" t="s">
        <v>6833</v>
      </c>
    </row>
    <row r="3552" spans="7:10" x14ac:dyDescent="0.2">
      <c r="G3552" t="str">
        <f t="shared" si="132"/>
        <v>RXTHODGE HILL OPS HHOA</v>
      </c>
      <c r="H3552" t="str">
        <f t="shared" si="131"/>
        <v>RXT</v>
      </c>
      <c r="I3552" t="s">
        <v>6836</v>
      </c>
      <c r="J3552" t="s">
        <v>6835</v>
      </c>
    </row>
    <row r="3553" spans="7:10" x14ac:dyDescent="0.2">
      <c r="G3553" t="str">
        <f t="shared" si="132"/>
        <v>RXTHOLLYHILL</v>
      </c>
      <c r="H3553" t="str">
        <f t="shared" si="131"/>
        <v>RXT</v>
      </c>
      <c r="I3553" t="s">
        <v>6838</v>
      </c>
      <c r="J3553" t="s">
        <v>6837</v>
      </c>
    </row>
    <row r="3554" spans="7:10" x14ac:dyDescent="0.2">
      <c r="G3554" t="str">
        <f t="shared" si="132"/>
        <v>RXTHONEYBOURNE</v>
      </c>
      <c r="H3554" t="str">
        <f t="shared" si="131"/>
        <v>RXT</v>
      </c>
      <c r="I3554" t="s">
        <v>4205</v>
      </c>
      <c r="J3554" t="s">
        <v>6839</v>
      </c>
    </row>
    <row r="3555" spans="7:10" x14ac:dyDescent="0.2">
      <c r="G3555" t="str">
        <f t="shared" si="132"/>
        <v>RXTJOHN BLACK DAY HOSPITAL</v>
      </c>
      <c r="H3555" t="str">
        <f t="shared" si="131"/>
        <v>RXT</v>
      </c>
      <c r="I3555" t="s">
        <v>6841</v>
      </c>
      <c r="J3555" t="s">
        <v>6840</v>
      </c>
    </row>
    <row r="3556" spans="7:10" x14ac:dyDescent="0.2">
      <c r="G3556" t="str">
        <f t="shared" si="132"/>
        <v>RXTJUNIPER CENTRE</v>
      </c>
      <c r="H3556" t="str">
        <f t="shared" si="131"/>
        <v>RXT</v>
      </c>
      <c r="I3556" t="s">
        <v>6843</v>
      </c>
      <c r="J3556" t="s">
        <v>6842</v>
      </c>
    </row>
    <row r="3557" spans="7:10" x14ac:dyDescent="0.2">
      <c r="G3557" t="str">
        <f t="shared" si="132"/>
        <v>RXTJUNIPER INPATIENT JNIP POST 1</v>
      </c>
      <c r="H3557" t="str">
        <f t="shared" si="131"/>
        <v>RXT</v>
      </c>
      <c r="I3557" t="s">
        <v>6845</v>
      </c>
      <c r="J3557" t="s">
        <v>6844</v>
      </c>
    </row>
    <row r="3558" spans="7:10" x14ac:dyDescent="0.2">
      <c r="G3558" t="str">
        <f t="shared" si="132"/>
        <v>RXTKNOWLE OPS KLOA</v>
      </c>
      <c r="H3558" t="str">
        <f t="shared" si="131"/>
        <v>RXT</v>
      </c>
      <c r="I3558" t="s">
        <v>6847</v>
      </c>
      <c r="J3558" t="s">
        <v>6846</v>
      </c>
    </row>
    <row r="3559" spans="7:10" x14ac:dyDescent="0.2">
      <c r="G3559" t="str">
        <f t="shared" si="132"/>
        <v>RXTLADYWOOD OPS LDOA</v>
      </c>
      <c r="H3559" t="str">
        <f t="shared" si="131"/>
        <v>RXT</v>
      </c>
      <c r="I3559" t="s">
        <v>6849</v>
      </c>
      <c r="J3559" t="s">
        <v>6848</v>
      </c>
    </row>
    <row r="3560" spans="7:10" x14ac:dyDescent="0.2">
      <c r="G3560" t="str">
        <f t="shared" si="132"/>
        <v>RXTLITTLE BROMWICH</v>
      </c>
      <c r="H3560" t="str">
        <f t="shared" si="131"/>
        <v>RXT</v>
      </c>
      <c r="I3560" t="s">
        <v>6851</v>
      </c>
      <c r="J3560" t="s">
        <v>6850</v>
      </c>
    </row>
    <row r="3561" spans="7:10" x14ac:dyDescent="0.2">
      <c r="G3561" t="str">
        <f t="shared" si="132"/>
        <v>RXTLYNDON OPS LYOA</v>
      </c>
      <c r="H3561" t="str">
        <f t="shared" ref="H3561:H3606" si="133">LEFT(J3561,3)</f>
        <v>RXT</v>
      </c>
      <c r="I3561" t="s">
        <v>6853</v>
      </c>
      <c r="J3561" t="s">
        <v>6852</v>
      </c>
    </row>
    <row r="3562" spans="7:10" x14ac:dyDescent="0.2">
      <c r="G3562" t="str">
        <f t="shared" si="132"/>
        <v>RXTMARY SEACOLE HOUSE</v>
      </c>
      <c r="H3562" t="str">
        <f t="shared" si="133"/>
        <v>RXT</v>
      </c>
      <c r="I3562" t="s">
        <v>6855</v>
      </c>
      <c r="J3562" t="s">
        <v>6854</v>
      </c>
    </row>
    <row r="3563" spans="7:10" x14ac:dyDescent="0.2">
      <c r="G3563" t="str">
        <f t="shared" si="132"/>
        <v>RXTMOTHER AND BABY UNIT</v>
      </c>
      <c r="H3563" t="str">
        <f t="shared" si="133"/>
        <v>RXT</v>
      </c>
      <c r="I3563" t="s">
        <v>6857</v>
      </c>
      <c r="J3563" t="s">
        <v>6856</v>
      </c>
    </row>
    <row r="3564" spans="7:10" x14ac:dyDescent="0.2">
      <c r="G3564" t="str">
        <f t="shared" si="132"/>
        <v>RXTNEWBRIDGE HOUSE</v>
      </c>
      <c r="H3564" t="str">
        <f t="shared" si="133"/>
        <v>RXT</v>
      </c>
      <c r="I3564" t="s">
        <v>6859</v>
      </c>
      <c r="J3564" t="s">
        <v>6858</v>
      </c>
    </row>
    <row r="3565" spans="7:10" x14ac:dyDescent="0.2">
      <c r="G3565" t="str">
        <f t="shared" si="132"/>
        <v>RXTNORTHCROFT HOSPITAL</v>
      </c>
      <c r="H3565" t="str">
        <f t="shared" si="133"/>
        <v>RXT</v>
      </c>
      <c r="I3565" t="s">
        <v>6861</v>
      </c>
      <c r="J3565" t="s">
        <v>6860</v>
      </c>
    </row>
    <row r="3566" spans="7:10" x14ac:dyDescent="0.2">
      <c r="G3566" t="str">
        <f t="shared" si="132"/>
        <v>RXTNORTHFIELD OPS NFOA</v>
      </c>
      <c r="H3566" t="str">
        <f t="shared" si="133"/>
        <v>RXT</v>
      </c>
      <c r="I3566" t="s">
        <v>6863</v>
      </c>
      <c r="J3566" t="s">
        <v>6862</v>
      </c>
    </row>
    <row r="3567" spans="7:10" x14ac:dyDescent="0.2">
      <c r="G3567" t="str">
        <f t="shared" si="132"/>
        <v>RXTNP BEN EIS NEEI</v>
      </c>
      <c r="H3567" t="str">
        <f t="shared" si="133"/>
        <v>RXT</v>
      </c>
      <c r="I3567" t="s">
        <v>6865</v>
      </c>
      <c r="J3567" t="s">
        <v>6864</v>
      </c>
    </row>
    <row r="3568" spans="7:10" x14ac:dyDescent="0.2">
      <c r="G3568" t="str">
        <f t="shared" si="132"/>
        <v>RXTNP HANDSWORTH AOR HDAR</v>
      </c>
      <c r="H3568" t="str">
        <f t="shared" si="133"/>
        <v>RXT</v>
      </c>
      <c r="I3568" t="s">
        <v>6867</v>
      </c>
      <c r="J3568" t="s">
        <v>6866</v>
      </c>
    </row>
    <row r="3569" spans="7:10" x14ac:dyDescent="0.2">
      <c r="G3569" t="str">
        <f t="shared" si="132"/>
        <v>RXTNP HOB EAST EIS HEEI</v>
      </c>
      <c r="H3569" t="str">
        <f t="shared" si="133"/>
        <v>RXT</v>
      </c>
      <c r="I3569" t="s">
        <v>6869</v>
      </c>
      <c r="J3569" t="s">
        <v>6868</v>
      </c>
    </row>
    <row r="3570" spans="7:10" x14ac:dyDescent="0.2">
      <c r="G3570" t="str">
        <f t="shared" si="132"/>
        <v>RXTNP HOB WEST EIS HWEI</v>
      </c>
      <c r="H3570" t="str">
        <f t="shared" si="133"/>
        <v>RXT</v>
      </c>
      <c r="I3570" t="s">
        <v>6871</v>
      </c>
      <c r="J3570" t="s">
        <v>6870</v>
      </c>
    </row>
    <row r="3571" spans="7:10" x14ac:dyDescent="0.2">
      <c r="G3571" t="str">
        <f t="shared" si="132"/>
        <v>RXTNP KINGSTANDING AOR KGAR</v>
      </c>
      <c r="H3571" t="str">
        <f t="shared" si="133"/>
        <v>RXT</v>
      </c>
      <c r="I3571" t="s">
        <v>6873</v>
      </c>
      <c r="J3571" t="s">
        <v>6872</v>
      </c>
    </row>
    <row r="3572" spans="7:10" x14ac:dyDescent="0.2">
      <c r="G3572" t="str">
        <f t="shared" si="132"/>
        <v>RXTNP LADYWOOD AOR LDAR</v>
      </c>
      <c r="H3572" t="str">
        <f t="shared" si="133"/>
        <v>RXT</v>
      </c>
      <c r="I3572" t="s">
        <v>6875</v>
      </c>
      <c r="J3572" t="s">
        <v>6874</v>
      </c>
    </row>
    <row r="3573" spans="7:10" x14ac:dyDescent="0.2">
      <c r="G3573" t="str">
        <f t="shared" si="132"/>
        <v>RXTNP NECHELLS AOR NCAR</v>
      </c>
      <c r="H3573" t="str">
        <f t="shared" si="133"/>
        <v>RXT</v>
      </c>
      <c r="I3573" t="s">
        <v>6877</v>
      </c>
      <c r="J3573" t="s">
        <v>6876</v>
      </c>
    </row>
    <row r="3574" spans="7:10" x14ac:dyDescent="0.2">
      <c r="G3574" t="str">
        <f t="shared" si="132"/>
        <v>RXTNP SOLIHULL AOR SLAR</v>
      </c>
      <c r="H3574" t="str">
        <f t="shared" si="133"/>
        <v>RXT</v>
      </c>
      <c r="I3574" t="s">
        <v>6879</v>
      </c>
      <c r="J3574" t="s">
        <v>6878</v>
      </c>
    </row>
    <row r="3575" spans="7:10" x14ac:dyDescent="0.2">
      <c r="G3575" t="str">
        <f t="shared" si="132"/>
        <v>RXTNP SOLIHULL EIS SLEI</v>
      </c>
      <c r="H3575" t="str">
        <f t="shared" si="133"/>
        <v>RXT</v>
      </c>
      <c r="I3575" t="s">
        <v>6881</v>
      </c>
      <c r="J3575" t="s">
        <v>6880</v>
      </c>
    </row>
    <row r="3576" spans="7:10" x14ac:dyDescent="0.2">
      <c r="G3576" t="str">
        <f t="shared" si="132"/>
        <v>RXTNP SOUTH AOR AHAR</v>
      </c>
      <c r="H3576" t="str">
        <f t="shared" si="133"/>
        <v>RXT</v>
      </c>
      <c r="I3576" t="s">
        <v>6883</v>
      </c>
      <c r="J3576" t="s">
        <v>6882</v>
      </c>
    </row>
    <row r="3577" spans="7:10" x14ac:dyDescent="0.2">
      <c r="G3577" t="str">
        <f t="shared" si="132"/>
        <v>RXTNP SOUTH EIS STEI</v>
      </c>
      <c r="H3577" t="str">
        <f t="shared" si="133"/>
        <v>RXT</v>
      </c>
      <c r="I3577" t="s">
        <v>6885</v>
      </c>
      <c r="J3577" t="s">
        <v>6884</v>
      </c>
    </row>
    <row r="3578" spans="7:10" x14ac:dyDescent="0.2">
      <c r="G3578" t="str">
        <f t="shared" si="132"/>
        <v>RXTNP SPARKBROOK AOR SKAR</v>
      </c>
      <c r="H3578" t="str">
        <f t="shared" si="133"/>
        <v>RXT</v>
      </c>
      <c r="I3578" t="s">
        <v>6887</v>
      </c>
      <c r="J3578" t="s">
        <v>6886</v>
      </c>
    </row>
    <row r="3579" spans="7:10" x14ac:dyDescent="0.2">
      <c r="G3579" t="str">
        <f t="shared" si="132"/>
        <v>RXTNP YARDLEY AOR YDAR</v>
      </c>
      <c r="H3579" t="str">
        <f t="shared" si="133"/>
        <v>RXT</v>
      </c>
      <c r="I3579" t="s">
        <v>6889</v>
      </c>
      <c r="J3579" t="s">
        <v>6888</v>
      </c>
    </row>
    <row r="3580" spans="7:10" x14ac:dyDescent="0.2">
      <c r="G3580" t="str">
        <f t="shared" si="132"/>
        <v>RXTPERRY BARR OPS PBOA</v>
      </c>
      <c r="H3580" t="str">
        <f t="shared" si="133"/>
        <v>RXT</v>
      </c>
      <c r="I3580" t="s">
        <v>6891</v>
      </c>
      <c r="J3580" t="s">
        <v>6890</v>
      </c>
    </row>
    <row r="3581" spans="7:10" x14ac:dyDescent="0.2">
      <c r="G3581" t="str">
        <f t="shared" si="132"/>
        <v>RXTQUEEN ELIZABETH PSYCHIATRIC HOSPITAL</v>
      </c>
      <c r="H3581" t="str">
        <f t="shared" si="133"/>
        <v>RXT</v>
      </c>
      <c r="I3581" t="s">
        <v>6893</v>
      </c>
      <c r="J3581" t="s">
        <v>6892</v>
      </c>
    </row>
    <row r="3582" spans="7:10" x14ac:dyDescent="0.2">
      <c r="G3582" t="str">
        <f t="shared" si="132"/>
        <v>RXTREASIDE CLINIC</v>
      </c>
      <c r="H3582" t="str">
        <f t="shared" si="133"/>
        <v>RXT</v>
      </c>
      <c r="I3582" t="s">
        <v>6895</v>
      </c>
      <c r="J3582" t="s">
        <v>6894</v>
      </c>
    </row>
    <row r="3583" spans="7:10" x14ac:dyDescent="0.2">
      <c r="G3583" t="str">
        <f t="shared" si="132"/>
        <v>RXTRESERVOIR COURT</v>
      </c>
      <c r="H3583" t="str">
        <f t="shared" si="133"/>
        <v>RXT</v>
      </c>
      <c r="I3583" t="s">
        <v>6897</v>
      </c>
      <c r="J3583" t="s">
        <v>6896</v>
      </c>
    </row>
    <row r="3584" spans="7:10" x14ac:dyDescent="0.2">
      <c r="G3584" t="str">
        <f t="shared" si="132"/>
        <v>RXTRIVERSIDE PARK</v>
      </c>
      <c r="H3584" t="str">
        <f t="shared" si="133"/>
        <v>RXT</v>
      </c>
      <c r="I3584" t="s">
        <v>6899</v>
      </c>
      <c r="J3584" t="s">
        <v>6898</v>
      </c>
    </row>
    <row r="3585" spans="7:10" x14ac:dyDescent="0.2">
      <c r="G3585" t="str">
        <f t="shared" si="132"/>
        <v>RXTROSS HOUSE</v>
      </c>
      <c r="H3585" t="str">
        <f t="shared" si="133"/>
        <v>RXT</v>
      </c>
      <c r="I3585" t="s">
        <v>6901</v>
      </c>
      <c r="J3585" t="s">
        <v>6900</v>
      </c>
    </row>
    <row r="3586" spans="7:10" x14ac:dyDescent="0.2">
      <c r="G3586" t="str">
        <f t="shared" si="132"/>
        <v>RXTSELLY OAK HOSPITAL</v>
      </c>
      <c r="H3586" t="str">
        <f t="shared" si="133"/>
        <v>RXT</v>
      </c>
      <c r="I3586" t="s">
        <v>6903</v>
      </c>
      <c r="J3586" t="s">
        <v>6902</v>
      </c>
    </row>
    <row r="3587" spans="7:10" x14ac:dyDescent="0.2">
      <c r="G3587" t="str">
        <f t="shared" si="132"/>
        <v>RXTSELLY OAK OPS SOOA</v>
      </c>
      <c r="H3587" t="str">
        <f t="shared" si="133"/>
        <v>RXT</v>
      </c>
      <c r="I3587" t="s">
        <v>6905</v>
      </c>
      <c r="J3587" t="s">
        <v>6904</v>
      </c>
    </row>
    <row r="3588" spans="7:10" x14ac:dyDescent="0.2">
      <c r="G3588" t="str">
        <f t="shared" si="132"/>
        <v>RXTSOHO HILL</v>
      </c>
      <c r="H3588" t="str">
        <f t="shared" si="133"/>
        <v>RXT</v>
      </c>
      <c r="I3588" t="s">
        <v>6907</v>
      </c>
      <c r="J3588" t="s">
        <v>6906</v>
      </c>
    </row>
    <row r="3589" spans="7:10" x14ac:dyDescent="0.2">
      <c r="G3589" t="str">
        <f t="shared" si="132"/>
        <v>RXTSOLIHULL HOSPITAL</v>
      </c>
      <c r="H3589" t="str">
        <f t="shared" si="133"/>
        <v>RXT</v>
      </c>
      <c r="I3589" t="s">
        <v>3274</v>
      </c>
      <c r="J3589" t="s">
        <v>6908</v>
      </c>
    </row>
    <row r="3590" spans="7:10" x14ac:dyDescent="0.2">
      <c r="G3590" t="str">
        <f t="shared" si="132"/>
        <v>RXTSPARKBROOK HT - SKHT</v>
      </c>
      <c r="H3590" t="str">
        <f t="shared" si="133"/>
        <v>RXT</v>
      </c>
      <c r="I3590" t="s">
        <v>6910</v>
      </c>
      <c r="J3590" t="s">
        <v>6909</v>
      </c>
    </row>
    <row r="3591" spans="7:10" x14ac:dyDescent="0.2">
      <c r="G3591" t="str">
        <f t="shared" si="132"/>
        <v>RXTSPARKHILL OPS SPOA</v>
      </c>
      <c r="H3591" t="str">
        <f t="shared" si="133"/>
        <v>RXT</v>
      </c>
      <c r="I3591" t="s">
        <v>6912</v>
      </c>
      <c r="J3591" t="s">
        <v>6911</v>
      </c>
    </row>
    <row r="3592" spans="7:10" x14ac:dyDescent="0.2">
      <c r="G3592" t="str">
        <f t="shared" si="132"/>
        <v>RXTSTAFF SUPPORT</v>
      </c>
      <c r="H3592" t="str">
        <f t="shared" si="133"/>
        <v>RXT</v>
      </c>
      <c r="I3592" t="s">
        <v>6914</v>
      </c>
      <c r="J3592" t="s">
        <v>6913</v>
      </c>
    </row>
    <row r="3593" spans="7:10" x14ac:dyDescent="0.2">
      <c r="G3593" t="str">
        <f t="shared" si="132"/>
        <v>RXTSUTTON COLDFIELD OPS SCOA</v>
      </c>
      <c r="H3593" t="str">
        <f t="shared" si="133"/>
        <v>RXT</v>
      </c>
      <c r="I3593" t="s">
        <v>6916</v>
      </c>
      <c r="J3593" t="s">
        <v>6915</v>
      </c>
    </row>
    <row r="3594" spans="7:10" x14ac:dyDescent="0.2">
      <c r="G3594" t="str">
        <f t="shared" si="132"/>
        <v>RXTTALL TREES</v>
      </c>
      <c r="H3594" t="str">
        <f t="shared" si="133"/>
        <v>RXT</v>
      </c>
      <c r="I3594" t="s">
        <v>6918</v>
      </c>
      <c r="J3594" t="s">
        <v>6917</v>
      </c>
    </row>
    <row r="3595" spans="7:10" x14ac:dyDescent="0.2">
      <c r="G3595" t="str">
        <f t="shared" si="132"/>
        <v>RXTTAMARIND CENTRE</v>
      </c>
      <c r="H3595" t="str">
        <f t="shared" si="133"/>
        <v>RXT</v>
      </c>
      <c r="I3595" t="s">
        <v>6920</v>
      </c>
      <c r="J3595" t="s">
        <v>6919</v>
      </c>
    </row>
    <row r="3596" spans="7:10" x14ac:dyDescent="0.2">
      <c r="G3596" t="str">
        <f t="shared" si="132"/>
        <v>RXTTHE BARBERRY</v>
      </c>
      <c r="H3596" t="str">
        <f t="shared" si="133"/>
        <v>RXT</v>
      </c>
      <c r="I3596" t="s">
        <v>6922</v>
      </c>
      <c r="J3596" t="s">
        <v>6921</v>
      </c>
    </row>
    <row r="3597" spans="7:10" x14ac:dyDescent="0.2">
      <c r="G3597" t="str">
        <f t="shared" si="132"/>
        <v>RXTTHE BRIDGE GP</v>
      </c>
      <c r="H3597" t="str">
        <f t="shared" si="133"/>
        <v>RXT</v>
      </c>
      <c r="I3597" t="s">
        <v>6924</v>
      </c>
      <c r="J3597" t="s">
        <v>6923</v>
      </c>
    </row>
    <row r="3598" spans="7:10" x14ac:dyDescent="0.2">
      <c r="G3598" t="str">
        <f t="shared" si="132"/>
        <v>RXTTHE BRIDGE HP</v>
      </c>
      <c r="H3598" t="str">
        <f t="shared" si="133"/>
        <v>RXT</v>
      </c>
      <c r="I3598" t="s">
        <v>6926</v>
      </c>
      <c r="J3598" t="s">
        <v>6925</v>
      </c>
    </row>
    <row r="3599" spans="7:10" x14ac:dyDescent="0.2">
      <c r="G3599" t="str">
        <f t="shared" si="132"/>
        <v>RXTTHE BRIDGE NP</v>
      </c>
      <c r="H3599" t="str">
        <f t="shared" si="133"/>
        <v>RXT</v>
      </c>
      <c r="I3599" t="s">
        <v>6928</v>
      </c>
      <c r="J3599" t="s">
        <v>6927</v>
      </c>
    </row>
    <row r="3600" spans="7:10" x14ac:dyDescent="0.2">
      <c r="G3600" t="str">
        <f t="shared" si="132"/>
        <v>RXTTHE OLEASTER</v>
      </c>
      <c r="H3600" t="str">
        <f t="shared" si="133"/>
        <v>RXT</v>
      </c>
      <c r="I3600" t="s">
        <v>6930</v>
      </c>
      <c r="J3600" t="s">
        <v>6929</v>
      </c>
    </row>
    <row r="3601" spans="7:10" x14ac:dyDescent="0.2">
      <c r="G3601" t="str">
        <f t="shared" si="132"/>
        <v>RXTTHE ZINNIA CENTRE</v>
      </c>
      <c r="H3601" t="str">
        <f t="shared" si="133"/>
        <v>RXT</v>
      </c>
      <c r="I3601" t="s">
        <v>6932</v>
      </c>
      <c r="J3601" t="s">
        <v>6931</v>
      </c>
    </row>
    <row r="3602" spans="7:10" x14ac:dyDescent="0.2">
      <c r="G3602" t="str">
        <f t="shared" si="132"/>
        <v>RXTWEATHERDALE UNIT</v>
      </c>
      <c r="H3602" t="str">
        <f t="shared" si="133"/>
        <v>RXT</v>
      </c>
      <c r="I3602" t="s">
        <v>6934</v>
      </c>
      <c r="J3602" t="s">
        <v>6933</v>
      </c>
    </row>
    <row r="3603" spans="7:10" x14ac:dyDescent="0.2">
      <c r="G3603" t="str">
        <f t="shared" si="132"/>
        <v>RXTWOMENS THERAPY</v>
      </c>
      <c r="H3603" t="str">
        <f t="shared" si="133"/>
        <v>RXT</v>
      </c>
      <c r="I3603" t="s">
        <v>6936</v>
      </c>
      <c r="J3603" t="s">
        <v>6935</v>
      </c>
    </row>
    <row r="3604" spans="7:10" x14ac:dyDescent="0.2">
      <c r="G3604" t="str">
        <f t="shared" si="132"/>
        <v>RXTWOODSIDE CRESCENT</v>
      </c>
      <c r="H3604" t="str">
        <f t="shared" si="133"/>
        <v>RXT</v>
      </c>
      <c r="I3604" t="s">
        <v>6938</v>
      </c>
      <c r="J3604" t="s">
        <v>6937</v>
      </c>
    </row>
    <row r="3605" spans="7:10" x14ac:dyDescent="0.2">
      <c r="G3605" t="str">
        <f t="shared" ref="G3605:G3663" si="134">H3605&amp;I3605</f>
        <v>RXTYARDLEY OPS YDOA</v>
      </c>
      <c r="H3605" t="str">
        <f t="shared" si="133"/>
        <v>RXT</v>
      </c>
      <c r="I3605" t="s">
        <v>6940</v>
      </c>
      <c r="J3605" t="s">
        <v>6939</v>
      </c>
    </row>
    <row r="3606" spans="7:10" x14ac:dyDescent="0.2">
      <c r="G3606" t="str">
        <f t="shared" si="134"/>
        <v>RXVANSON ROAD UNIT</v>
      </c>
      <c r="H3606" t="str">
        <f t="shared" si="133"/>
        <v>RXV</v>
      </c>
      <c r="I3606" t="s">
        <v>6942</v>
      </c>
      <c r="J3606" t="s">
        <v>6941</v>
      </c>
    </row>
    <row r="3607" spans="7:10" x14ac:dyDescent="0.2">
      <c r="G3607" t="str">
        <f t="shared" si="134"/>
        <v>RXVATHERLEIGH PARK</v>
      </c>
      <c r="H3607" t="s">
        <v>102</v>
      </c>
      <c r="I3607" t="s">
        <v>4268</v>
      </c>
      <c r="J3607" t="s">
        <v>14454</v>
      </c>
    </row>
    <row r="3608" spans="7:10" x14ac:dyDescent="0.2">
      <c r="G3608" t="str">
        <f t="shared" si="134"/>
        <v>RXVBROOK HEYS - TRAFFORD</v>
      </c>
      <c r="H3608" t="str">
        <f t="shared" ref="H3608:H3666" si="135">LEFT(J3608,3)</f>
        <v>RXV</v>
      </c>
      <c r="I3608" t="s">
        <v>6944</v>
      </c>
      <c r="J3608" t="s">
        <v>6943</v>
      </c>
    </row>
    <row r="3609" spans="7:10" x14ac:dyDescent="0.2">
      <c r="G3609" t="str">
        <f t="shared" si="134"/>
        <v>RXVCHAPMAN BARKER - DRUG &amp; ALCOHOL INPATIENT UNIT</v>
      </c>
      <c r="H3609" t="str">
        <f t="shared" si="135"/>
        <v>RXV</v>
      </c>
      <c r="I3609" t="s">
        <v>6946</v>
      </c>
      <c r="J3609" t="s">
        <v>6945</v>
      </c>
    </row>
    <row r="3610" spans="7:10" x14ac:dyDescent="0.2">
      <c r="G3610" t="str">
        <f t="shared" si="134"/>
        <v>RXVDISCOVER, WESTGATE</v>
      </c>
      <c r="H3610" t="str">
        <f t="shared" si="135"/>
        <v>RXV</v>
      </c>
      <c r="I3610" t="s">
        <v>6948</v>
      </c>
      <c r="J3610" t="s">
        <v>6947</v>
      </c>
    </row>
    <row r="3611" spans="7:10" x14ac:dyDescent="0.2">
      <c r="G3611" t="str">
        <f t="shared" si="134"/>
        <v>RXVHAVERIGG</v>
      </c>
      <c r="H3611" t="str">
        <f t="shared" si="135"/>
        <v>RXV</v>
      </c>
      <c r="I3611" t="s">
        <v>6950</v>
      </c>
      <c r="J3611" t="s">
        <v>6949</v>
      </c>
    </row>
    <row r="3612" spans="7:10" x14ac:dyDescent="0.2">
      <c r="G3612" t="str">
        <f t="shared" si="134"/>
        <v>RXVHUMPHREY BOOTH - SALFORD</v>
      </c>
      <c r="H3612" t="str">
        <f t="shared" si="135"/>
        <v>RXV</v>
      </c>
      <c r="I3612" t="s">
        <v>6952</v>
      </c>
      <c r="J3612" t="s">
        <v>6951</v>
      </c>
    </row>
    <row r="3613" spans="7:10" x14ac:dyDescent="0.2">
      <c r="G3613" t="str">
        <f t="shared" si="134"/>
        <v>RXVLAUREATE HOUSE SERVICES</v>
      </c>
      <c r="H3613" t="str">
        <f t="shared" si="135"/>
        <v>RXV</v>
      </c>
      <c r="I3613" t="s">
        <v>6954</v>
      </c>
      <c r="J3613" t="s">
        <v>6953</v>
      </c>
    </row>
    <row r="3614" spans="7:10" x14ac:dyDescent="0.2">
      <c r="G3614" t="str">
        <f t="shared" si="134"/>
        <v>RXVMEADOWBROOK HOSPITAL - SALFORD MH</v>
      </c>
      <c r="H3614" t="str">
        <f t="shared" si="135"/>
        <v>RXV</v>
      </c>
      <c r="I3614" t="s">
        <v>6956</v>
      </c>
      <c r="J3614" t="s">
        <v>6955</v>
      </c>
    </row>
    <row r="3615" spans="7:10" x14ac:dyDescent="0.2">
      <c r="G3615" t="str">
        <f t="shared" si="134"/>
        <v>RXVMOORSIDE UNIT - TRAFFORD MH</v>
      </c>
      <c r="H3615" t="str">
        <f t="shared" si="135"/>
        <v>RXV</v>
      </c>
      <c r="I3615" t="s">
        <v>6958</v>
      </c>
      <c r="J3615" t="s">
        <v>6957</v>
      </c>
    </row>
    <row r="3616" spans="7:10" x14ac:dyDescent="0.2">
      <c r="G3616" t="str">
        <f t="shared" si="134"/>
        <v>RXVPARK HOUSE SERVICES</v>
      </c>
      <c r="H3616" t="str">
        <f t="shared" si="135"/>
        <v>RXV</v>
      </c>
      <c r="I3616" t="s">
        <v>6960</v>
      </c>
      <c r="J3616" t="s">
        <v>6959</v>
      </c>
    </row>
    <row r="3617" spans="7:10" x14ac:dyDescent="0.2">
      <c r="G3617" t="str">
        <f t="shared" si="134"/>
        <v>RXVPRESTWICH HOSPITAL</v>
      </c>
      <c r="H3617" t="str">
        <f t="shared" si="135"/>
        <v>RXV</v>
      </c>
      <c r="I3617" t="s">
        <v>6962</v>
      </c>
      <c r="J3617" t="s">
        <v>6961</v>
      </c>
    </row>
    <row r="3618" spans="7:10" x14ac:dyDescent="0.2">
      <c r="G3618" t="str">
        <f t="shared" ref="G3618" si="136">H3618&amp;I3618</f>
        <v>RXVRIVINGTON UNIT INPATIENT MENTAL HEALTH SERVICES</v>
      </c>
      <c r="H3618" t="str">
        <f t="shared" ref="H3618" si="137">LEFT(J3618,3)</f>
        <v>RXV</v>
      </c>
      <c r="I3618" t="s">
        <v>14605</v>
      </c>
      <c r="J3618" t="s">
        <v>14606</v>
      </c>
    </row>
    <row r="3619" spans="7:10" x14ac:dyDescent="0.2">
      <c r="G3619" t="str">
        <f t="shared" si="134"/>
        <v>RXVSDAS - ACTON SQUARE</v>
      </c>
      <c r="H3619" t="str">
        <f t="shared" si="135"/>
        <v>RXV</v>
      </c>
      <c r="I3619" t="s">
        <v>6964</v>
      </c>
      <c r="J3619" t="s">
        <v>6963</v>
      </c>
    </row>
    <row r="3620" spans="7:10" x14ac:dyDescent="0.2">
      <c r="G3620" t="str">
        <f t="shared" si="134"/>
        <v>RXVSDAS - THE BASEMENT</v>
      </c>
      <c r="H3620" t="str">
        <f t="shared" si="135"/>
        <v>RXV</v>
      </c>
      <c r="I3620" t="s">
        <v>6966</v>
      </c>
      <c r="J3620" t="s">
        <v>6965</v>
      </c>
    </row>
    <row r="3621" spans="7:10" x14ac:dyDescent="0.2">
      <c r="G3621" t="str">
        <f t="shared" si="134"/>
        <v>RXVWENTWORTH HOUSE</v>
      </c>
      <c r="H3621" t="str">
        <f t="shared" si="135"/>
        <v>RXV</v>
      </c>
      <c r="I3621" t="s">
        <v>6968</v>
      </c>
      <c r="J3621" t="s">
        <v>6967</v>
      </c>
    </row>
    <row r="3622" spans="7:10" x14ac:dyDescent="0.2">
      <c r="G3622" t="str">
        <f t="shared" si="134"/>
        <v>RXVWIGAN DRUG &amp; ALCOHOL SERVCE</v>
      </c>
      <c r="H3622" t="str">
        <f t="shared" si="135"/>
        <v>RXV</v>
      </c>
      <c r="I3622" t="s">
        <v>6970</v>
      </c>
      <c r="J3622" t="s">
        <v>6969</v>
      </c>
    </row>
    <row r="3623" spans="7:10" x14ac:dyDescent="0.2">
      <c r="G3623" t="str">
        <f t="shared" si="134"/>
        <v>RXVWOODLANDS OLDER ADULT INPATIENT SERVICES</v>
      </c>
      <c r="H3623" t="str">
        <f t="shared" si="135"/>
        <v>RXV</v>
      </c>
      <c r="I3623" t="s">
        <v>14607</v>
      </c>
      <c r="J3623" t="s">
        <v>14608</v>
      </c>
    </row>
    <row r="3624" spans="7:10" x14ac:dyDescent="0.2">
      <c r="G3624" t="str">
        <f t="shared" si="134"/>
        <v>RXVYOUNG PERSONS UNIT</v>
      </c>
      <c r="H3624" t="str">
        <f t="shared" si="135"/>
        <v>RXV</v>
      </c>
      <c r="I3624" t="s">
        <v>6972</v>
      </c>
      <c r="J3624" t="s">
        <v>6971</v>
      </c>
    </row>
    <row r="3625" spans="7:10" x14ac:dyDescent="0.2">
      <c r="G3625" t="str">
        <f t="shared" si="134"/>
        <v>RXWBRIDGNORTH HOSPITAL (MATERNITY)</v>
      </c>
      <c r="H3625" t="str">
        <f t="shared" si="135"/>
        <v>RXW</v>
      </c>
      <c r="I3625" t="s">
        <v>6974</v>
      </c>
      <c r="J3625" t="s">
        <v>6973</v>
      </c>
    </row>
    <row r="3626" spans="7:10" x14ac:dyDescent="0.2">
      <c r="G3626" t="str">
        <f t="shared" si="134"/>
        <v>RXWLUDLOW HOSPITAL (MATERNITY)</v>
      </c>
      <c r="H3626" t="str">
        <f t="shared" si="135"/>
        <v>RXW</v>
      </c>
      <c r="I3626" t="s">
        <v>6976</v>
      </c>
      <c r="J3626" t="s">
        <v>6975</v>
      </c>
    </row>
    <row r="3627" spans="7:10" x14ac:dyDescent="0.2">
      <c r="G3627" t="str">
        <f t="shared" si="134"/>
        <v>RXWROBERT JONES &amp; AGNES HUNT ORTHOPAEDIC &amp; DISTRICT HOSPITAL</v>
      </c>
      <c r="H3627" t="str">
        <f t="shared" si="135"/>
        <v>RXW</v>
      </c>
      <c r="I3627" t="s">
        <v>6978</v>
      </c>
      <c r="J3627" t="s">
        <v>6977</v>
      </c>
    </row>
    <row r="3628" spans="7:10" x14ac:dyDescent="0.2">
      <c r="G3628" t="str">
        <f t="shared" si="134"/>
        <v>RXWROYAL SHREWSBURY HOSPITAL</v>
      </c>
      <c r="H3628" t="str">
        <f t="shared" si="135"/>
        <v>RXW</v>
      </c>
      <c r="I3628" t="s">
        <v>682</v>
      </c>
      <c r="J3628" t="s">
        <v>6979</v>
      </c>
    </row>
    <row r="3629" spans="7:10" x14ac:dyDescent="0.2">
      <c r="G3629" t="str">
        <f t="shared" si="134"/>
        <v>RXWROYAL SHREWSBURY HOSPITAL (MATERNITY)</v>
      </c>
      <c r="H3629" t="str">
        <f t="shared" si="135"/>
        <v>RXW</v>
      </c>
      <c r="I3629" t="s">
        <v>6981</v>
      </c>
      <c r="J3629" t="s">
        <v>6980</v>
      </c>
    </row>
    <row r="3630" spans="7:10" x14ac:dyDescent="0.2">
      <c r="G3630" t="str">
        <f t="shared" si="134"/>
        <v>RXWTHE PRINCESS ROYAL HOSPITAL</v>
      </c>
      <c r="H3630" t="str">
        <f t="shared" si="135"/>
        <v>RXW</v>
      </c>
      <c r="I3630" t="s">
        <v>6983</v>
      </c>
      <c r="J3630" t="s">
        <v>6982</v>
      </c>
    </row>
    <row r="3631" spans="7:10" x14ac:dyDescent="0.2">
      <c r="G3631" t="str">
        <f t="shared" si="134"/>
        <v>RXWTHE PRINCESS ROYAL HOSPITAL (MATERNITY)</v>
      </c>
      <c r="H3631" t="str">
        <f t="shared" si="135"/>
        <v>RXW</v>
      </c>
      <c r="I3631" t="s">
        <v>6985</v>
      </c>
      <c r="J3631" t="s">
        <v>6984</v>
      </c>
    </row>
    <row r="3632" spans="7:10" x14ac:dyDescent="0.2">
      <c r="G3632" t="str">
        <f t="shared" si="134"/>
        <v>RXXABRAHAM COWLEY UNIT</v>
      </c>
      <c r="H3632" t="str">
        <f t="shared" si="135"/>
        <v>RXX</v>
      </c>
      <c r="I3632" t="s">
        <v>6987</v>
      </c>
      <c r="J3632" t="s">
        <v>6986</v>
      </c>
    </row>
    <row r="3633" spans="7:10" x14ac:dyDescent="0.2">
      <c r="G3633" t="str">
        <f t="shared" si="134"/>
        <v>RXXALBERT WARD</v>
      </c>
      <c r="H3633" t="str">
        <f t="shared" si="135"/>
        <v>RXX</v>
      </c>
      <c r="I3633" t="s">
        <v>6989</v>
      </c>
      <c r="J3633" t="s">
        <v>6988</v>
      </c>
    </row>
    <row r="3634" spans="7:10" x14ac:dyDescent="0.2">
      <c r="G3634" t="str">
        <f t="shared" si="134"/>
        <v>RXXAPRIL COTTAGE</v>
      </c>
      <c r="H3634" t="str">
        <f t="shared" si="135"/>
        <v>RXX</v>
      </c>
      <c r="I3634" t="s">
        <v>6991</v>
      </c>
      <c r="J3634" t="s">
        <v>6990</v>
      </c>
    </row>
    <row r="3635" spans="7:10" x14ac:dyDescent="0.2">
      <c r="G3635" t="str">
        <f t="shared" si="134"/>
        <v>RXXARNSIDE</v>
      </c>
      <c r="H3635" t="str">
        <f t="shared" si="135"/>
        <v>RXX</v>
      </c>
      <c r="I3635" t="s">
        <v>6993</v>
      </c>
      <c r="J3635" t="s">
        <v>6992</v>
      </c>
    </row>
    <row r="3636" spans="7:10" x14ac:dyDescent="0.2">
      <c r="G3636" t="str">
        <f t="shared" si="134"/>
        <v>RXXASHFORD HOSPITAL</v>
      </c>
      <c r="H3636" t="str">
        <f t="shared" si="135"/>
        <v>RXX</v>
      </c>
      <c r="I3636" t="s">
        <v>4087</v>
      </c>
      <c r="J3636" t="s">
        <v>6994</v>
      </c>
    </row>
    <row r="3637" spans="7:10" x14ac:dyDescent="0.2">
      <c r="G3637" t="str">
        <f t="shared" si="134"/>
        <v>RXXASHMOUNT</v>
      </c>
      <c r="H3637" t="str">
        <f t="shared" si="135"/>
        <v>RXX</v>
      </c>
      <c r="I3637" t="s">
        <v>6996</v>
      </c>
      <c r="J3637" t="s">
        <v>6995</v>
      </c>
    </row>
    <row r="3638" spans="7:10" x14ac:dyDescent="0.2">
      <c r="G3638" t="str">
        <f t="shared" si="134"/>
        <v>RXXBLAKE WARD</v>
      </c>
      <c r="H3638" t="str">
        <f t="shared" si="135"/>
        <v>RXX</v>
      </c>
      <c r="I3638" t="s">
        <v>6998</v>
      </c>
      <c r="J3638" t="s">
        <v>6997</v>
      </c>
    </row>
    <row r="3639" spans="7:10" x14ac:dyDescent="0.2">
      <c r="G3639" t="str">
        <f t="shared" si="134"/>
        <v>RXXBRIARWOOD</v>
      </c>
      <c r="H3639" t="str">
        <f t="shared" si="135"/>
        <v>RXX</v>
      </c>
      <c r="I3639" t="s">
        <v>7000</v>
      </c>
      <c r="J3639" t="s">
        <v>6999</v>
      </c>
    </row>
    <row r="3640" spans="7:10" x14ac:dyDescent="0.2">
      <c r="G3640" t="str">
        <f t="shared" si="134"/>
        <v>RXXCHARLTON WARD</v>
      </c>
      <c r="H3640" t="str">
        <f t="shared" si="135"/>
        <v>RXX</v>
      </c>
      <c r="I3640" t="s">
        <v>7002</v>
      </c>
      <c r="J3640" t="s">
        <v>7001</v>
      </c>
    </row>
    <row r="3641" spans="7:10" x14ac:dyDescent="0.2">
      <c r="G3641" t="str">
        <f t="shared" si="134"/>
        <v>RXXCHERRY OAK</v>
      </c>
      <c r="H3641" t="str">
        <f t="shared" si="135"/>
        <v>RXX</v>
      </c>
      <c r="I3641" t="s">
        <v>7004</v>
      </c>
      <c r="J3641" t="s">
        <v>7003</v>
      </c>
    </row>
    <row r="3642" spans="7:10" x14ac:dyDescent="0.2">
      <c r="G3642" t="str">
        <f t="shared" si="134"/>
        <v>RXXCHERRYTREES RESIDENTIAL HOME</v>
      </c>
      <c r="H3642" t="str">
        <f t="shared" si="135"/>
        <v>RXX</v>
      </c>
      <c r="I3642" t="s">
        <v>7006</v>
      </c>
      <c r="J3642" t="s">
        <v>7005</v>
      </c>
    </row>
    <row r="3643" spans="7:10" x14ac:dyDescent="0.2">
      <c r="G3643" t="str">
        <f t="shared" si="134"/>
        <v>RXXCLARE WARD</v>
      </c>
      <c r="H3643" t="str">
        <f t="shared" si="135"/>
        <v>RXX</v>
      </c>
      <c r="I3643" t="s">
        <v>7008</v>
      </c>
      <c r="J3643" t="s">
        <v>7007</v>
      </c>
    </row>
    <row r="3644" spans="7:10" x14ac:dyDescent="0.2">
      <c r="G3644" t="str">
        <f t="shared" si="134"/>
        <v>RXXCMHRS SPELTHORNE</v>
      </c>
      <c r="H3644" t="str">
        <f t="shared" si="135"/>
        <v>RXX</v>
      </c>
      <c r="I3644" t="s">
        <v>7010</v>
      </c>
      <c r="J3644" t="s">
        <v>7009</v>
      </c>
    </row>
    <row r="3645" spans="7:10" x14ac:dyDescent="0.2">
      <c r="G3645" t="str">
        <f t="shared" si="134"/>
        <v>RXXCOBGATES</v>
      </c>
      <c r="H3645" t="str">
        <f t="shared" si="135"/>
        <v>RXX</v>
      </c>
      <c r="I3645" t="s">
        <v>7012</v>
      </c>
      <c r="J3645" t="s">
        <v>7011</v>
      </c>
    </row>
    <row r="3646" spans="7:10" x14ac:dyDescent="0.2">
      <c r="G3646" t="str">
        <f t="shared" si="134"/>
        <v>RXXCRANLEIGH HOSPITAL</v>
      </c>
      <c r="H3646" t="str">
        <f t="shared" si="135"/>
        <v>RXX</v>
      </c>
      <c r="I3646" t="s">
        <v>7014</v>
      </c>
      <c r="J3646" t="s">
        <v>7013</v>
      </c>
    </row>
    <row r="3647" spans="7:10" x14ac:dyDescent="0.2">
      <c r="G3647" t="str">
        <f t="shared" si="134"/>
        <v>RXXCRANLEIGH VILLAGE HOSPITAL</v>
      </c>
      <c r="H3647" t="str">
        <f t="shared" si="135"/>
        <v>RXX</v>
      </c>
      <c r="I3647" t="s">
        <v>7016</v>
      </c>
      <c r="J3647" t="s">
        <v>7015</v>
      </c>
    </row>
    <row r="3648" spans="7:10" x14ac:dyDescent="0.2">
      <c r="G3648" t="str">
        <f t="shared" si="134"/>
        <v>RXXDRUG AND ALCOHOL CJS</v>
      </c>
      <c r="H3648" t="str">
        <f t="shared" si="135"/>
        <v>RXX</v>
      </c>
      <c r="I3648" t="s">
        <v>7018</v>
      </c>
      <c r="J3648" t="s">
        <v>7017</v>
      </c>
    </row>
    <row r="3649" spans="7:10" x14ac:dyDescent="0.2">
      <c r="G3649" t="str">
        <f t="shared" si="134"/>
        <v>RXXEAST SURREY HOSPITAL</v>
      </c>
      <c r="H3649" t="str">
        <f t="shared" si="135"/>
        <v>RXX</v>
      </c>
      <c r="I3649" t="s">
        <v>4164</v>
      </c>
      <c r="J3649" t="s">
        <v>7019</v>
      </c>
    </row>
    <row r="3650" spans="7:10" x14ac:dyDescent="0.2">
      <c r="G3650" t="str">
        <f t="shared" si="134"/>
        <v>RXXEATING DISORDERS</v>
      </c>
      <c r="H3650" t="str">
        <f t="shared" si="135"/>
        <v>RXX</v>
      </c>
      <c r="I3650" t="s">
        <v>3042</v>
      </c>
      <c r="J3650" t="s">
        <v>7020</v>
      </c>
    </row>
    <row r="3651" spans="7:10" x14ac:dyDescent="0.2">
      <c r="G3651" t="str">
        <f t="shared" si="134"/>
        <v>RXXELLEN TERRY</v>
      </c>
      <c r="H3651" t="str">
        <f t="shared" si="135"/>
        <v>RXX</v>
      </c>
      <c r="I3651" t="s">
        <v>7022</v>
      </c>
      <c r="J3651" t="s">
        <v>7021</v>
      </c>
    </row>
    <row r="3652" spans="7:10" x14ac:dyDescent="0.2">
      <c r="G3652" t="str">
        <f t="shared" si="134"/>
        <v>RXXEPSOM GENERAL HOSPITAL</v>
      </c>
      <c r="H3652" t="str">
        <f t="shared" si="135"/>
        <v>RXX</v>
      </c>
      <c r="I3652" t="s">
        <v>7024</v>
      </c>
      <c r="J3652" t="s">
        <v>7023</v>
      </c>
    </row>
    <row r="3653" spans="7:10" x14ac:dyDescent="0.2">
      <c r="G3653" t="str">
        <f t="shared" si="134"/>
        <v>RXXFAIRMEAD</v>
      </c>
      <c r="H3653" t="str">
        <f t="shared" si="135"/>
        <v>RXX</v>
      </c>
      <c r="I3653" t="s">
        <v>7026</v>
      </c>
      <c r="J3653" t="s">
        <v>7025</v>
      </c>
    </row>
    <row r="3654" spans="7:10" x14ac:dyDescent="0.2">
      <c r="G3654" t="str">
        <f t="shared" si="134"/>
        <v>RXXFARNHAM HOSPITAL</v>
      </c>
      <c r="H3654" t="str">
        <f t="shared" si="135"/>
        <v>RXX</v>
      </c>
      <c r="I3654" t="s">
        <v>814</v>
      </c>
      <c r="J3654" t="s">
        <v>7027</v>
      </c>
    </row>
    <row r="3655" spans="7:10" x14ac:dyDescent="0.2">
      <c r="G3655" t="str">
        <f t="shared" si="134"/>
        <v>RXXFLEET HOSPITAL</v>
      </c>
      <c r="H3655" t="str">
        <f t="shared" si="135"/>
        <v>RXX</v>
      </c>
      <c r="I3655" t="s">
        <v>7029</v>
      </c>
      <c r="J3655" t="s">
        <v>7028</v>
      </c>
    </row>
    <row r="3656" spans="7:10" x14ac:dyDescent="0.2">
      <c r="G3656" t="str">
        <f t="shared" si="134"/>
        <v>RXXFP10 - ARC 1 WARD</v>
      </c>
      <c r="H3656" t="str">
        <f t="shared" si="135"/>
        <v>RXX</v>
      </c>
      <c r="I3656" t="s">
        <v>7031</v>
      </c>
      <c r="J3656" t="s">
        <v>7030</v>
      </c>
    </row>
    <row r="3657" spans="7:10" x14ac:dyDescent="0.2">
      <c r="G3657" t="str">
        <f t="shared" si="134"/>
        <v>RXXFP10 - ARC II WARD</v>
      </c>
      <c r="H3657" t="str">
        <f t="shared" si="135"/>
        <v>RXX</v>
      </c>
      <c r="I3657" t="s">
        <v>7033</v>
      </c>
      <c r="J3657" t="s">
        <v>7032</v>
      </c>
    </row>
    <row r="3658" spans="7:10" x14ac:dyDescent="0.2">
      <c r="G3658" t="str">
        <f t="shared" si="134"/>
        <v>RXXFP10 - NURSE RXXV4</v>
      </c>
      <c r="H3658" t="str">
        <f t="shared" si="135"/>
        <v>RXX</v>
      </c>
      <c r="I3658" t="s">
        <v>7035</v>
      </c>
      <c r="J3658" t="s">
        <v>7034</v>
      </c>
    </row>
    <row r="3659" spans="7:10" x14ac:dyDescent="0.2">
      <c r="G3659" t="str">
        <f t="shared" si="134"/>
        <v>RXXFRIMLEY PARK HOSPITAL</v>
      </c>
      <c r="H3659" t="str">
        <f t="shared" si="135"/>
        <v>RXX</v>
      </c>
      <c r="I3659" t="s">
        <v>816</v>
      </c>
      <c r="J3659" t="s">
        <v>7036</v>
      </c>
    </row>
    <row r="3660" spans="7:10" x14ac:dyDescent="0.2">
      <c r="G3660" t="str">
        <f t="shared" si="134"/>
        <v>RXXGALLWEY</v>
      </c>
      <c r="H3660" t="str">
        <f t="shared" si="135"/>
        <v>RXX</v>
      </c>
      <c r="I3660" t="s">
        <v>7038</v>
      </c>
      <c r="J3660" t="s">
        <v>7037</v>
      </c>
    </row>
    <row r="3661" spans="7:10" x14ac:dyDescent="0.2">
      <c r="G3661" t="str">
        <f t="shared" si="134"/>
        <v>RXXGEESEMERE</v>
      </c>
      <c r="H3661" t="str">
        <f t="shared" si="135"/>
        <v>RXX</v>
      </c>
      <c r="I3661" t="s">
        <v>7040</v>
      </c>
      <c r="J3661" t="s">
        <v>7039</v>
      </c>
    </row>
    <row r="3662" spans="7:10" x14ac:dyDescent="0.2">
      <c r="G3662" t="str">
        <f t="shared" si="134"/>
        <v>RXXGRANDVIEW</v>
      </c>
      <c r="H3662" t="str">
        <f t="shared" si="135"/>
        <v>RXX</v>
      </c>
      <c r="I3662" t="s">
        <v>7042</v>
      </c>
      <c r="J3662" t="s">
        <v>7041</v>
      </c>
    </row>
    <row r="3663" spans="7:10" x14ac:dyDescent="0.2">
      <c r="G3663" t="str">
        <f t="shared" si="134"/>
        <v>RXXGREAT MEADOWS</v>
      </c>
      <c r="H3663" t="str">
        <f t="shared" si="135"/>
        <v>RXX</v>
      </c>
      <c r="I3663" t="s">
        <v>7044</v>
      </c>
      <c r="J3663" t="s">
        <v>7043</v>
      </c>
    </row>
    <row r="3664" spans="7:10" x14ac:dyDescent="0.2">
      <c r="G3664" t="str">
        <f t="shared" ref="G3664:G3727" si="138">H3664&amp;I3664</f>
        <v>RXXGREENLAWS</v>
      </c>
      <c r="H3664" t="str">
        <f t="shared" si="135"/>
        <v>RXX</v>
      </c>
      <c r="I3664" t="s">
        <v>7046</v>
      </c>
      <c r="J3664" t="s">
        <v>7045</v>
      </c>
    </row>
    <row r="3665" spans="7:10" x14ac:dyDescent="0.2">
      <c r="G3665" t="str">
        <f t="shared" si="138"/>
        <v>RXXHALE WARD</v>
      </c>
      <c r="H3665" t="str">
        <f t="shared" si="135"/>
        <v>RXX</v>
      </c>
      <c r="I3665" t="s">
        <v>7048</v>
      </c>
      <c r="J3665" t="s">
        <v>7047</v>
      </c>
    </row>
    <row r="3666" spans="7:10" x14ac:dyDescent="0.2">
      <c r="G3666" t="str">
        <f t="shared" si="138"/>
        <v>RXXHALLIFORD WARD</v>
      </c>
      <c r="H3666" t="str">
        <f t="shared" si="135"/>
        <v>RXX</v>
      </c>
      <c r="I3666" t="s">
        <v>7050</v>
      </c>
      <c r="J3666" t="s">
        <v>7049</v>
      </c>
    </row>
    <row r="3667" spans="7:10" x14ac:dyDescent="0.2">
      <c r="G3667" t="str">
        <f t="shared" si="138"/>
        <v>RXXHASLEMERE HOSPITAL</v>
      </c>
      <c r="H3667" t="str">
        <f t="shared" ref="H3667:H3730" si="139">LEFT(J3667,3)</f>
        <v>RXX</v>
      </c>
      <c r="I3667" t="s">
        <v>818</v>
      </c>
      <c r="J3667" t="s">
        <v>7051</v>
      </c>
    </row>
    <row r="3668" spans="7:10" x14ac:dyDescent="0.2">
      <c r="G3668" t="str">
        <f t="shared" si="138"/>
        <v>RXXHERMITAGE</v>
      </c>
      <c r="H3668" t="str">
        <f t="shared" si="139"/>
        <v>RXX</v>
      </c>
      <c r="I3668" t="s">
        <v>7053</v>
      </c>
      <c r="J3668" t="s">
        <v>7052</v>
      </c>
    </row>
    <row r="3669" spans="7:10" x14ac:dyDescent="0.2">
      <c r="G3669" t="str">
        <f t="shared" si="138"/>
        <v>RXXHILLCROFT</v>
      </c>
      <c r="H3669" t="str">
        <f t="shared" si="139"/>
        <v>RXX</v>
      </c>
      <c r="I3669" t="s">
        <v>7055</v>
      </c>
      <c r="J3669" t="s">
        <v>7054</v>
      </c>
    </row>
    <row r="3670" spans="7:10" x14ac:dyDescent="0.2">
      <c r="G3670" t="str">
        <f t="shared" si="138"/>
        <v>RXXHOLLY TREE</v>
      </c>
      <c r="H3670" t="str">
        <f t="shared" si="139"/>
        <v>RXX</v>
      </c>
      <c r="I3670" t="s">
        <v>7057</v>
      </c>
      <c r="J3670" t="s">
        <v>7056</v>
      </c>
    </row>
    <row r="3671" spans="7:10" x14ac:dyDescent="0.2">
      <c r="G3671" t="str">
        <f t="shared" si="138"/>
        <v>RXXLARKFIELD</v>
      </c>
      <c r="H3671" t="str">
        <f t="shared" si="139"/>
        <v>RXX</v>
      </c>
      <c r="I3671" t="s">
        <v>7059</v>
      </c>
      <c r="J3671" t="s">
        <v>7058</v>
      </c>
    </row>
    <row r="3672" spans="7:10" x14ac:dyDescent="0.2">
      <c r="G3672" t="str">
        <f t="shared" si="138"/>
        <v>RXXLAUREATE WARD</v>
      </c>
      <c r="H3672" t="str">
        <f t="shared" si="139"/>
        <v>RXX</v>
      </c>
      <c r="I3672" t="s">
        <v>7061</v>
      </c>
      <c r="J3672" t="s">
        <v>7060</v>
      </c>
    </row>
    <row r="3673" spans="7:10" x14ac:dyDescent="0.2">
      <c r="G3673" t="str">
        <f t="shared" si="138"/>
        <v>RXXLEATHERHEAD HOSPITAL</v>
      </c>
      <c r="H3673" t="str">
        <f t="shared" si="139"/>
        <v>RXX</v>
      </c>
      <c r="I3673" t="s">
        <v>4752</v>
      </c>
      <c r="J3673" t="s">
        <v>7062</v>
      </c>
    </row>
    <row r="3674" spans="7:10" x14ac:dyDescent="0.2">
      <c r="G3674" t="str">
        <f t="shared" si="138"/>
        <v>RXXLODDON ALLIANCE</v>
      </c>
      <c r="H3674" t="str">
        <f t="shared" si="139"/>
        <v>RXX</v>
      </c>
      <c r="I3674" t="s">
        <v>7064</v>
      </c>
      <c r="J3674" t="s">
        <v>7063</v>
      </c>
    </row>
    <row r="3675" spans="7:10" x14ac:dyDescent="0.2">
      <c r="G3675" t="str">
        <f t="shared" si="138"/>
        <v>RXXMITCHELL HALL</v>
      </c>
      <c r="H3675" t="str">
        <f t="shared" si="139"/>
        <v>RXX</v>
      </c>
      <c r="I3675" t="s">
        <v>7066</v>
      </c>
      <c r="J3675" t="s">
        <v>7065</v>
      </c>
    </row>
    <row r="3676" spans="7:10" x14ac:dyDescent="0.2">
      <c r="G3676" t="str">
        <f t="shared" si="138"/>
        <v>RXXNOEL LAVIN WARD</v>
      </c>
      <c r="H3676" t="str">
        <f t="shared" si="139"/>
        <v>RXX</v>
      </c>
      <c r="I3676" t="s">
        <v>7068</v>
      </c>
      <c r="J3676" t="s">
        <v>7067</v>
      </c>
    </row>
    <row r="3677" spans="7:10" x14ac:dyDescent="0.2">
      <c r="G3677" t="str">
        <f t="shared" si="138"/>
        <v>RXXNURSE R3</v>
      </c>
      <c r="H3677" t="str">
        <f t="shared" si="139"/>
        <v>RXX</v>
      </c>
      <c r="I3677" t="s">
        <v>7070</v>
      </c>
      <c r="J3677" t="s">
        <v>7069</v>
      </c>
    </row>
    <row r="3678" spans="7:10" x14ac:dyDescent="0.2">
      <c r="G3678" t="str">
        <f t="shared" si="138"/>
        <v>RXXNURSE R7</v>
      </c>
      <c r="H3678" t="str">
        <f t="shared" si="139"/>
        <v>RXX</v>
      </c>
      <c r="I3678" t="s">
        <v>7072</v>
      </c>
      <c r="J3678" t="s">
        <v>7071</v>
      </c>
    </row>
    <row r="3679" spans="7:10" x14ac:dyDescent="0.2">
      <c r="G3679" t="str">
        <f t="shared" si="138"/>
        <v>RXXNURSE RXXV1</v>
      </c>
      <c r="H3679" t="str">
        <f t="shared" si="139"/>
        <v>RXX</v>
      </c>
      <c r="I3679" t="s">
        <v>7074</v>
      </c>
      <c r="J3679" t="s">
        <v>7073</v>
      </c>
    </row>
    <row r="3680" spans="7:10" x14ac:dyDescent="0.2">
      <c r="G3680" t="str">
        <f t="shared" si="138"/>
        <v>RXXNURSE RXXV2</v>
      </c>
      <c r="H3680" t="str">
        <f t="shared" si="139"/>
        <v>RXX</v>
      </c>
      <c r="I3680" t="s">
        <v>7076</v>
      </c>
      <c r="J3680" t="s">
        <v>7075</v>
      </c>
    </row>
    <row r="3681" spans="7:10" x14ac:dyDescent="0.2">
      <c r="G3681" t="str">
        <f t="shared" si="138"/>
        <v>RXXNURSE RXXV3</v>
      </c>
      <c r="H3681" t="str">
        <f t="shared" si="139"/>
        <v>RXX</v>
      </c>
      <c r="I3681" t="s">
        <v>7078</v>
      </c>
      <c r="J3681" t="s">
        <v>7077</v>
      </c>
    </row>
    <row r="3682" spans="7:10" x14ac:dyDescent="0.2">
      <c r="G3682" t="str">
        <f t="shared" si="138"/>
        <v>RXXNURSE RXXV5</v>
      </c>
      <c r="H3682" t="str">
        <f t="shared" si="139"/>
        <v>RXX</v>
      </c>
      <c r="I3682" t="s">
        <v>7080</v>
      </c>
      <c r="J3682" t="s">
        <v>7079</v>
      </c>
    </row>
    <row r="3683" spans="7:10" x14ac:dyDescent="0.2">
      <c r="G3683" t="str">
        <f t="shared" si="138"/>
        <v>RXXNURSE T3</v>
      </c>
      <c r="H3683" t="str">
        <f t="shared" si="139"/>
        <v>RXX</v>
      </c>
      <c r="I3683" t="s">
        <v>7082</v>
      </c>
      <c r="J3683" t="s">
        <v>7081</v>
      </c>
    </row>
    <row r="3684" spans="7:10" x14ac:dyDescent="0.2">
      <c r="G3684" t="str">
        <f t="shared" si="138"/>
        <v>RXXNURSE T5</v>
      </c>
      <c r="H3684" t="str">
        <f t="shared" si="139"/>
        <v>RXX</v>
      </c>
      <c r="I3684" t="s">
        <v>7084</v>
      </c>
      <c r="J3684" t="s">
        <v>7083</v>
      </c>
    </row>
    <row r="3685" spans="7:10" x14ac:dyDescent="0.2">
      <c r="G3685" t="str">
        <f t="shared" si="138"/>
        <v>RXXNURSE T6 - RESPOND</v>
      </c>
      <c r="H3685" t="str">
        <f t="shared" si="139"/>
        <v>RXX</v>
      </c>
      <c r="I3685" t="s">
        <v>7086</v>
      </c>
      <c r="J3685" t="s">
        <v>7085</v>
      </c>
    </row>
    <row r="3686" spans="7:10" x14ac:dyDescent="0.2">
      <c r="G3686" t="str">
        <f t="shared" si="138"/>
        <v>RXXNURSE T7 - RESPOND</v>
      </c>
      <c r="H3686" t="str">
        <f t="shared" si="139"/>
        <v>RXX</v>
      </c>
      <c r="I3686" t="s">
        <v>7088</v>
      </c>
      <c r="J3686" t="s">
        <v>7087</v>
      </c>
    </row>
    <row r="3687" spans="7:10" x14ac:dyDescent="0.2">
      <c r="G3687" t="str">
        <f t="shared" si="138"/>
        <v>RXXNURSE V6</v>
      </c>
      <c r="H3687" t="str">
        <f t="shared" si="139"/>
        <v>RXX</v>
      </c>
      <c r="I3687" t="s">
        <v>7090</v>
      </c>
      <c r="J3687" t="s">
        <v>7089</v>
      </c>
    </row>
    <row r="3688" spans="7:10" x14ac:dyDescent="0.2">
      <c r="G3688" t="str">
        <f t="shared" si="138"/>
        <v>RXXNURSE V7</v>
      </c>
      <c r="H3688" t="str">
        <f t="shared" si="139"/>
        <v>RXX</v>
      </c>
      <c r="I3688" t="s">
        <v>7092</v>
      </c>
      <c r="J3688" t="s">
        <v>7091</v>
      </c>
    </row>
    <row r="3689" spans="7:10" x14ac:dyDescent="0.2">
      <c r="G3689" t="str">
        <f t="shared" si="138"/>
        <v>RXXOLDER PEOPLE'S PSYCHIATRY</v>
      </c>
      <c r="H3689" t="str">
        <f t="shared" si="139"/>
        <v>RXX</v>
      </c>
      <c r="I3689" t="s">
        <v>7094</v>
      </c>
      <c r="J3689" t="s">
        <v>7093</v>
      </c>
    </row>
    <row r="3690" spans="7:10" x14ac:dyDescent="0.2">
      <c r="G3690" t="str">
        <f t="shared" si="138"/>
        <v>RXXPORTSMOUTH DISABILITY FORUM</v>
      </c>
      <c r="H3690" t="str">
        <f t="shared" si="139"/>
        <v>RXX</v>
      </c>
      <c r="I3690" t="s">
        <v>7096</v>
      </c>
      <c r="J3690" t="s">
        <v>7095</v>
      </c>
    </row>
    <row r="3691" spans="7:10" x14ac:dyDescent="0.2">
      <c r="G3691" t="str">
        <f t="shared" si="138"/>
        <v>RXXREHABILITATION</v>
      </c>
      <c r="H3691" t="str">
        <f t="shared" si="139"/>
        <v>RXX</v>
      </c>
      <c r="I3691" t="s">
        <v>7098</v>
      </c>
      <c r="J3691" t="s">
        <v>7097</v>
      </c>
    </row>
    <row r="3692" spans="7:10" x14ac:dyDescent="0.2">
      <c r="G3692" t="str">
        <f t="shared" si="138"/>
        <v>RXXROSEWOOD</v>
      </c>
      <c r="H3692" t="str">
        <f t="shared" si="139"/>
        <v>RXX</v>
      </c>
      <c r="I3692" t="s">
        <v>7100</v>
      </c>
      <c r="J3692" t="s">
        <v>7099</v>
      </c>
    </row>
    <row r="3693" spans="7:10" x14ac:dyDescent="0.2">
      <c r="G3693" t="str">
        <f t="shared" si="138"/>
        <v>RXXROYAL SURREY COUNTY HOSPITAL</v>
      </c>
      <c r="H3693" t="str">
        <f t="shared" si="139"/>
        <v>RXX</v>
      </c>
      <c r="I3693" t="s">
        <v>820</v>
      </c>
      <c r="J3693" t="s">
        <v>7101</v>
      </c>
    </row>
    <row r="3694" spans="7:10" x14ac:dyDescent="0.2">
      <c r="G3694" t="str">
        <f t="shared" si="138"/>
        <v>RXXSHIELING</v>
      </c>
      <c r="H3694" t="str">
        <f t="shared" si="139"/>
        <v>RXX</v>
      </c>
      <c r="I3694" t="s">
        <v>7103</v>
      </c>
      <c r="J3694" t="s">
        <v>7102</v>
      </c>
    </row>
    <row r="3695" spans="7:10" x14ac:dyDescent="0.2">
      <c r="G3695" t="str">
        <f t="shared" si="138"/>
        <v>RXXSOUTH EAST PUPIL REFERRAL UNIT</v>
      </c>
      <c r="H3695" t="str">
        <f t="shared" si="139"/>
        <v>RXX</v>
      </c>
      <c r="I3695" t="s">
        <v>7105</v>
      </c>
      <c r="J3695" t="s">
        <v>7104</v>
      </c>
    </row>
    <row r="3696" spans="7:10" x14ac:dyDescent="0.2">
      <c r="G3696" t="str">
        <f t="shared" si="138"/>
        <v>RXXSPENSER WARD</v>
      </c>
      <c r="H3696" t="str">
        <f t="shared" si="139"/>
        <v>RXX</v>
      </c>
      <c r="I3696" t="s">
        <v>7107</v>
      </c>
      <c r="J3696" t="s">
        <v>7106</v>
      </c>
    </row>
    <row r="3697" spans="7:10" x14ac:dyDescent="0.2">
      <c r="G3697" t="str">
        <f t="shared" si="138"/>
        <v>RXXST EBBAS</v>
      </c>
      <c r="H3697" t="str">
        <f t="shared" si="139"/>
        <v>RXX</v>
      </c>
      <c r="I3697" t="s">
        <v>7109</v>
      </c>
      <c r="J3697" t="s">
        <v>7108</v>
      </c>
    </row>
    <row r="3698" spans="7:10" x14ac:dyDescent="0.2">
      <c r="G3698" t="str">
        <f t="shared" si="138"/>
        <v>RXXST PETERS HOSPITAL</v>
      </c>
      <c r="H3698" t="str">
        <f t="shared" si="139"/>
        <v>RXX</v>
      </c>
      <c r="I3698" t="s">
        <v>5664</v>
      </c>
      <c r="J3698" t="s">
        <v>7110</v>
      </c>
    </row>
    <row r="3699" spans="7:10" x14ac:dyDescent="0.2">
      <c r="G3699" t="str">
        <f t="shared" si="138"/>
        <v>RXXTANDRIDGE CTPLD</v>
      </c>
      <c r="H3699" t="str">
        <f t="shared" si="139"/>
        <v>RXX</v>
      </c>
      <c r="I3699" t="s">
        <v>7112</v>
      </c>
      <c r="J3699" t="s">
        <v>7111</v>
      </c>
    </row>
    <row r="3700" spans="7:10" x14ac:dyDescent="0.2">
      <c r="G3700" t="str">
        <f t="shared" si="138"/>
        <v>RXXTHE MEADOWS</v>
      </c>
      <c r="H3700" t="str">
        <f t="shared" si="139"/>
        <v>RXX</v>
      </c>
      <c r="I3700" t="s">
        <v>4957</v>
      </c>
      <c r="J3700" t="s">
        <v>7113</v>
      </c>
    </row>
    <row r="3701" spans="7:10" x14ac:dyDescent="0.2">
      <c r="G3701" t="str">
        <f t="shared" si="138"/>
        <v>RXXVICTORIA WARD</v>
      </c>
      <c r="H3701" t="str">
        <f t="shared" si="139"/>
        <v>RXX</v>
      </c>
      <c r="I3701" t="s">
        <v>7115</v>
      </c>
      <c r="J3701" t="s">
        <v>7114</v>
      </c>
    </row>
    <row r="3702" spans="7:10" x14ac:dyDescent="0.2">
      <c r="G3702" t="str">
        <f t="shared" si="138"/>
        <v>RXXWALTON COMMUNITY HOSPITAL</v>
      </c>
      <c r="H3702" t="str">
        <f t="shared" si="139"/>
        <v>RXX</v>
      </c>
      <c r="I3702" t="s">
        <v>7117</v>
      </c>
      <c r="J3702" t="s">
        <v>7116</v>
      </c>
    </row>
    <row r="3703" spans="7:10" x14ac:dyDescent="0.2">
      <c r="G3703" t="str">
        <f t="shared" si="138"/>
        <v>RXXWEST PARK</v>
      </c>
      <c r="H3703" t="str">
        <f t="shared" si="139"/>
        <v>RXX</v>
      </c>
      <c r="I3703" t="s">
        <v>2970</v>
      </c>
      <c r="J3703" t="s">
        <v>7118</v>
      </c>
    </row>
    <row r="3704" spans="7:10" x14ac:dyDescent="0.2">
      <c r="G3704" t="str">
        <f t="shared" si="138"/>
        <v>RXXWEYBRIDGE COMMUNITY HOSPITAL</v>
      </c>
      <c r="H3704" t="str">
        <f t="shared" si="139"/>
        <v>RXX</v>
      </c>
      <c r="I3704" t="s">
        <v>7120</v>
      </c>
      <c r="J3704" t="s">
        <v>7119</v>
      </c>
    </row>
    <row r="3705" spans="7:10" x14ac:dyDescent="0.2">
      <c r="G3705" t="str">
        <f t="shared" si="138"/>
        <v>RXXWILLOW</v>
      </c>
      <c r="H3705" t="str">
        <f t="shared" si="139"/>
        <v>RXX</v>
      </c>
      <c r="I3705" t="s">
        <v>7122</v>
      </c>
      <c r="J3705" t="s">
        <v>7121</v>
      </c>
    </row>
    <row r="3706" spans="7:10" x14ac:dyDescent="0.2">
      <c r="G3706" t="str">
        <f t="shared" si="138"/>
        <v>RXXWILLOW WARD</v>
      </c>
      <c r="H3706" t="str">
        <f t="shared" si="139"/>
        <v>RXX</v>
      </c>
      <c r="I3706" t="s">
        <v>7124</v>
      </c>
      <c r="J3706" t="s">
        <v>7123</v>
      </c>
    </row>
    <row r="3707" spans="7:10" x14ac:dyDescent="0.2">
      <c r="G3707" t="str">
        <f t="shared" si="138"/>
        <v>RXXWINGFIELD - EAST</v>
      </c>
      <c r="H3707" t="str">
        <f t="shared" si="139"/>
        <v>RXX</v>
      </c>
      <c r="I3707" t="s">
        <v>7126</v>
      </c>
      <c r="J3707" t="s">
        <v>7125</v>
      </c>
    </row>
    <row r="3708" spans="7:10" x14ac:dyDescent="0.2">
      <c r="G3708" t="str">
        <f t="shared" si="138"/>
        <v>RXXWINGFIELD WARD</v>
      </c>
      <c r="H3708" t="str">
        <f t="shared" si="139"/>
        <v>RXX</v>
      </c>
      <c r="I3708" t="s">
        <v>7128</v>
      </c>
      <c r="J3708" t="s">
        <v>7127</v>
      </c>
    </row>
    <row r="3709" spans="7:10" x14ac:dyDescent="0.2">
      <c r="G3709" t="str">
        <f t="shared" si="138"/>
        <v>RXXWOKING COMMUNITY HOSPITAL</v>
      </c>
      <c r="H3709" t="str">
        <f t="shared" si="139"/>
        <v>RXX</v>
      </c>
      <c r="I3709" t="s">
        <v>7130</v>
      </c>
      <c r="J3709" t="s">
        <v>7129</v>
      </c>
    </row>
    <row r="3710" spans="7:10" x14ac:dyDescent="0.2">
      <c r="G3710" t="str">
        <f t="shared" si="138"/>
        <v>RXY33-39 BIRLING ROAD</v>
      </c>
      <c r="H3710" t="str">
        <f t="shared" si="139"/>
        <v>RXY</v>
      </c>
      <c r="I3710" t="s">
        <v>7132</v>
      </c>
      <c r="J3710" t="s">
        <v>7131</v>
      </c>
    </row>
    <row r="3711" spans="7:10" x14ac:dyDescent="0.2">
      <c r="G3711" t="str">
        <f t="shared" si="138"/>
        <v>RXYABBEY WOOD</v>
      </c>
      <c r="H3711" t="str">
        <f t="shared" si="139"/>
        <v>RXY</v>
      </c>
      <c r="I3711" t="s">
        <v>7134</v>
      </c>
      <c r="J3711" t="s">
        <v>7133</v>
      </c>
    </row>
    <row r="3712" spans="7:10" x14ac:dyDescent="0.2">
      <c r="G3712" t="str">
        <f t="shared" si="138"/>
        <v>RXYALEXANDER HOUSE STABLES BLOCK</v>
      </c>
      <c r="H3712" t="str">
        <f t="shared" si="139"/>
        <v>RXY</v>
      </c>
      <c r="I3712" t="s">
        <v>7136</v>
      </c>
      <c r="J3712" t="s">
        <v>7135</v>
      </c>
    </row>
    <row r="3713" spans="7:10" x14ac:dyDescent="0.2">
      <c r="G3713" t="str">
        <f t="shared" si="138"/>
        <v>RXYARNDALE HOUSE</v>
      </c>
      <c r="H3713" t="str">
        <f t="shared" si="139"/>
        <v>RXY</v>
      </c>
      <c r="I3713" t="s">
        <v>7138</v>
      </c>
      <c r="J3713" t="s">
        <v>7137</v>
      </c>
    </row>
    <row r="3714" spans="7:10" x14ac:dyDescent="0.2">
      <c r="G3714" t="str">
        <f t="shared" si="138"/>
        <v>RXYARUNDEL UNIT</v>
      </c>
      <c r="H3714" t="str">
        <f t="shared" si="139"/>
        <v>RXY</v>
      </c>
      <c r="I3714" t="s">
        <v>7140</v>
      </c>
      <c r="J3714" t="s">
        <v>7139</v>
      </c>
    </row>
    <row r="3715" spans="7:10" x14ac:dyDescent="0.2">
      <c r="G3715" t="str">
        <f t="shared" si="138"/>
        <v>RXYASH ETON</v>
      </c>
      <c r="H3715" t="str">
        <f t="shared" si="139"/>
        <v>RXY</v>
      </c>
      <c r="I3715" t="s">
        <v>7142</v>
      </c>
      <c r="J3715" t="s">
        <v>7141</v>
      </c>
    </row>
    <row r="3716" spans="7:10" x14ac:dyDescent="0.2">
      <c r="G3716" t="str">
        <f t="shared" si="138"/>
        <v>RXYAUDLEY HOUSE</v>
      </c>
      <c r="H3716" t="str">
        <f t="shared" si="139"/>
        <v>RXY</v>
      </c>
      <c r="I3716" t="s">
        <v>7144</v>
      </c>
      <c r="J3716" t="s">
        <v>7143</v>
      </c>
    </row>
    <row r="3717" spans="7:10" x14ac:dyDescent="0.2">
      <c r="G3717" t="str">
        <f t="shared" si="138"/>
        <v>RXYAYLESHAM COMMUNITY CENTRE</v>
      </c>
      <c r="H3717" t="str">
        <f t="shared" si="139"/>
        <v>RXY</v>
      </c>
      <c r="I3717" t="s">
        <v>7146</v>
      </c>
      <c r="J3717" t="s">
        <v>7145</v>
      </c>
    </row>
    <row r="3718" spans="7:10" x14ac:dyDescent="0.2">
      <c r="G3718" t="str">
        <f t="shared" si="138"/>
        <v>RXYBRANBRIDGES INDUSTRIAL UNIT</v>
      </c>
      <c r="H3718" t="str">
        <f t="shared" si="139"/>
        <v>RXY</v>
      </c>
      <c r="I3718" t="s">
        <v>7148</v>
      </c>
      <c r="J3718" t="s">
        <v>7147</v>
      </c>
    </row>
    <row r="3719" spans="7:10" x14ac:dyDescent="0.2">
      <c r="G3719" t="str">
        <f t="shared" si="138"/>
        <v>RXYBUCKLAND HOSPITAL</v>
      </c>
      <c r="H3719" t="str">
        <f t="shared" si="139"/>
        <v>RXY</v>
      </c>
      <c r="I3719" t="s">
        <v>4767</v>
      </c>
      <c r="J3719" t="s">
        <v>7149</v>
      </c>
    </row>
    <row r="3720" spans="7:10" x14ac:dyDescent="0.2">
      <c r="G3720" t="str">
        <f t="shared" si="138"/>
        <v>RXYCANADA HOUSE</v>
      </c>
      <c r="H3720" t="str">
        <f t="shared" si="139"/>
        <v>RXY</v>
      </c>
      <c r="I3720" t="s">
        <v>7151</v>
      </c>
      <c r="J3720" t="s">
        <v>7150</v>
      </c>
    </row>
    <row r="3721" spans="7:10" x14ac:dyDescent="0.2">
      <c r="G3721" t="str">
        <f t="shared" si="138"/>
        <v>RXYCANTERBURY (BRENTWOOD)</v>
      </c>
      <c r="H3721" t="str">
        <f t="shared" si="139"/>
        <v>RXY</v>
      </c>
      <c r="I3721" t="s">
        <v>7153</v>
      </c>
      <c r="J3721" t="s">
        <v>7152</v>
      </c>
    </row>
    <row r="3722" spans="7:10" x14ac:dyDescent="0.2">
      <c r="G3722" t="str">
        <f t="shared" si="138"/>
        <v>RXYCANTERBURY D.T.S</v>
      </c>
      <c r="H3722" t="str">
        <f t="shared" si="139"/>
        <v>RXY</v>
      </c>
      <c r="I3722" t="s">
        <v>7155</v>
      </c>
      <c r="J3722" t="s">
        <v>7154</v>
      </c>
    </row>
    <row r="3723" spans="7:10" x14ac:dyDescent="0.2">
      <c r="G3723" t="str">
        <f t="shared" si="138"/>
        <v>RXYCHERVILLES</v>
      </c>
      <c r="H3723" t="str">
        <f t="shared" si="139"/>
        <v>RXY</v>
      </c>
      <c r="I3723" t="s">
        <v>7157</v>
      </c>
      <c r="J3723" t="s">
        <v>7156</v>
      </c>
    </row>
    <row r="3724" spans="7:10" x14ac:dyDescent="0.2">
      <c r="G3724" t="str">
        <f t="shared" si="138"/>
        <v>RXYCORNERSTONES (TUNNEL ROAD)</v>
      </c>
      <c r="H3724" t="str">
        <f t="shared" si="139"/>
        <v>RXY</v>
      </c>
      <c r="I3724" t="s">
        <v>7159</v>
      </c>
      <c r="J3724" t="s">
        <v>7158</v>
      </c>
    </row>
    <row r="3725" spans="7:10" x14ac:dyDescent="0.2">
      <c r="G3725" t="str">
        <f t="shared" si="138"/>
        <v>RXYCOSSINGTON ROAD</v>
      </c>
      <c r="H3725" t="str">
        <f t="shared" si="139"/>
        <v>RXY</v>
      </c>
      <c r="I3725" t="s">
        <v>7161</v>
      </c>
      <c r="J3725" t="s">
        <v>7160</v>
      </c>
    </row>
    <row r="3726" spans="7:10" x14ac:dyDescent="0.2">
      <c r="G3726" t="str">
        <f t="shared" si="138"/>
        <v>RXYCOURT DRIVE</v>
      </c>
      <c r="H3726" t="str">
        <f t="shared" si="139"/>
        <v>RXY</v>
      </c>
      <c r="I3726" t="s">
        <v>7163</v>
      </c>
      <c r="J3726" t="s">
        <v>7162</v>
      </c>
    </row>
    <row r="3727" spans="7:10" x14ac:dyDescent="0.2">
      <c r="G3727" t="str">
        <f t="shared" si="138"/>
        <v>RXYCRHT MAIDSTONE NMP</v>
      </c>
      <c r="H3727" t="str">
        <f t="shared" si="139"/>
        <v>RXY</v>
      </c>
      <c r="I3727" t="s">
        <v>7165</v>
      </c>
      <c r="J3727" t="s">
        <v>7164</v>
      </c>
    </row>
    <row r="3728" spans="7:10" x14ac:dyDescent="0.2">
      <c r="G3728" t="str">
        <f t="shared" ref="G3728:G3791" si="140">H3728&amp;I3728</f>
        <v>RXYCRISIS ASSESSMENT &amp; TREATMENT TEAM</v>
      </c>
      <c r="H3728" t="str">
        <f t="shared" si="139"/>
        <v>RXY</v>
      </c>
      <c r="I3728" t="s">
        <v>7167</v>
      </c>
      <c r="J3728" t="s">
        <v>7166</v>
      </c>
    </row>
    <row r="3729" spans="7:10" x14ac:dyDescent="0.2">
      <c r="G3729" t="str">
        <f t="shared" si="140"/>
        <v>RXYCULVER HOUSE</v>
      </c>
      <c r="H3729" t="str">
        <f t="shared" si="139"/>
        <v>RXY</v>
      </c>
      <c r="I3729" t="s">
        <v>7169</v>
      </c>
      <c r="J3729" t="s">
        <v>7168</v>
      </c>
    </row>
    <row r="3730" spans="7:10" x14ac:dyDescent="0.2">
      <c r="G3730" t="str">
        <f t="shared" si="140"/>
        <v>RXYDARENT VALLEY HOSPITAL</v>
      </c>
      <c r="H3730" t="str">
        <f t="shared" si="139"/>
        <v>RXY</v>
      </c>
      <c r="I3730" t="s">
        <v>2479</v>
      </c>
      <c r="J3730" t="s">
        <v>7170</v>
      </c>
    </row>
    <row r="3731" spans="7:10" x14ac:dyDescent="0.2">
      <c r="G3731" t="str">
        <f t="shared" si="140"/>
        <v>RXYEAGLE COURT</v>
      </c>
      <c r="H3731" t="str">
        <f t="shared" ref="H3731:H3794" si="141">LEFT(J3731,3)</f>
        <v>RXY</v>
      </c>
      <c r="I3731" t="s">
        <v>7172</v>
      </c>
      <c r="J3731" t="s">
        <v>7171</v>
      </c>
    </row>
    <row r="3732" spans="7:10" x14ac:dyDescent="0.2">
      <c r="G3732" t="str">
        <f t="shared" si="140"/>
        <v>RXYEATING DISORDERS NMP</v>
      </c>
      <c r="H3732" t="str">
        <f t="shared" si="141"/>
        <v>RXY</v>
      </c>
      <c r="I3732" t="s">
        <v>7174</v>
      </c>
      <c r="J3732" t="s">
        <v>7173</v>
      </c>
    </row>
    <row r="3733" spans="7:10" x14ac:dyDescent="0.2">
      <c r="G3733" t="str">
        <f t="shared" si="140"/>
        <v>RXYELMSLEIGH LODGE</v>
      </c>
      <c r="H3733" t="str">
        <f t="shared" si="141"/>
        <v>RXY</v>
      </c>
      <c r="I3733" t="s">
        <v>7176</v>
      </c>
      <c r="J3733" t="s">
        <v>7175</v>
      </c>
    </row>
    <row r="3734" spans="7:10" x14ac:dyDescent="0.2">
      <c r="G3734" t="str">
        <f t="shared" si="140"/>
        <v>RXYELWICK ROAD CENTRE</v>
      </c>
      <c r="H3734" t="str">
        <f t="shared" si="141"/>
        <v>RXY</v>
      </c>
      <c r="I3734" t="s">
        <v>7178</v>
      </c>
      <c r="J3734" t="s">
        <v>7177</v>
      </c>
    </row>
    <row r="3735" spans="7:10" x14ac:dyDescent="0.2">
      <c r="G3735" t="str">
        <f t="shared" si="140"/>
        <v>RXYETHELBERT ROAD</v>
      </c>
      <c r="H3735" t="str">
        <f t="shared" si="141"/>
        <v>RXY</v>
      </c>
      <c r="I3735" t="s">
        <v>7180</v>
      </c>
      <c r="J3735" t="s">
        <v>7179</v>
      </c>
    </row>
    <row r="3736" spans="7:10" x14ac:dyDescent="0.2">
      <c r="G3736" t="str">
        <f t="shared" si="140"/>
        <v>RXYFANT OAST</v>
      </c>
      <c r="H3736" t="str">
        <f t="shared" si="141"/>
        <v>RXY</v>
      </c>
      <c r="I3736" t="s">
        <v>7182</v>
      </c>
      <c r="J3736" t="s">
        <v>7181</v>
      </c>
    </row>
    <row r="3737" spans="7:10" x14ac:dyDescent="0.2">
      <c r="G3737" t="str">
        <f t="shared" si="140"/>
        <v>RXYFERN</v>
      </c>
      <c r="H3737" t="str">
        <f t="shared" si="141"/>
        <v>RXY</v>
      </c>
      <c r="I3737" t="s">
        <v>7184</v>
      </c>
      <c r="J3737" t="s">
        <v>7183</v>
      </c>
    </row>
    <row r="3738" spans="7:10" x14ac:dyDescent="0.2">
      <c r="G3738" t="str">
        <f t="shared" si="140"/>
        <v>RXYFOLKESTONE HEALTH CENTRE</v>
      </c>
      <c r="H3738" t="str">
        <f t="shared" si="141"/>
        <v>RXY</v>
      </c>
      <c r="I3738" t="s">
        <v>7186</v>
      </c>
      <c r="J3738" t="s">
        <v>7185</v>
      </c>
    </row>
    <row r="3739" spans="7:10" x14ac:dyDescent="0.2">
      <c r="G3739" t="str">
        <f t="shared" si="140"/>
        <v>RXYFORENSIC PSYCHIATRY</v>
      </c>
      <c r="H3739" t="str">
        <f t="shared" si="141"/>
        <v>RXY</v>
      </c>
      <c r="I3739" t="s">
        <v>7188</v>
      </c>
      <c r="J3739" t="s">
        <v>7187</v>
      </c>
    </row>
    <row r="3740" spans="7:10" x14ac:dyDescent="0.2">
      <c r="G3740" t="str">
        <f t="shared" si="140"/>
        <v>RXYFRANK LLOYD NURSING HOME</v>
      </c>
      <c r="H3740" t="str">
        <f t="shared" si="141"/>
        <v>RXY</v>
      </c>
      <c r="I3740" t="s">
        <v>7190</v>
      </c>
      <c r="J3740" t="s">
        <v>7189</v>
      </c>
    </row>
    <row r="3741" spans="7:10" x14ac:dyDescent="0.2">
      <c r="G3741" t="str">
        <f t="shared" si="140"/>
        <v>RXYGATLAND HOUSE</v>
      </c>
      <c r="H3741" t="str">
        <f t="shared" si="141"/>
        <v>RXY</v>
      </c>
      <c r="I3741" t="s">
        <v>7192</v>
      </c>
      <c r="J3741" t="s">
        <v>7191</v>
      </c>
    </row>
    <row r="3742" spans="7:10" x14ac:dyDescent="0.2">
      <c r="G3742" t="str">
        <f t="shared" si="140"/>
        <v>RXYGREENACRES</v>
      </c>
      <c r="H3742" t="str">
        <f t="shared" si="141"/>
        <v>RXY</v>
      </c>
      <c r="I3742" t="s">
        <v>5801</v>
      </c>
      <c r="J3742" t="s">
        <v>7193</v>
      </c>
    </row>
    <row r="3743" spans="7:10" x14ac:dyDescent="0.2">
      <c r="G3743" t="str">
        <f t="shared" si="140"/>
        <v>RXYHADLOW ROAD</v>
      </c>
      <c r="H3743" t="str">
        <f t="shared" si="141"/>
        <v>RXY</v>
      </c>
      <c r="I3743" t="s">
        <v>7195</v>
      </c>
      <c r="J3743" t="s">
        <v>7194</v>
      </c>
    </row>
    <row r="3744" spans="7:10" x14ac:dyDescent="0.2">
      <c r="G3744" t="str">
        <f t="shared" si="140"/>
        <v>RXYHEATHSIDE HOUSE</v>
      </c>
      <c r="H3744" t="str">
        <f t="shared" si="141"/>
        <v>RXY</v>
      </c>
      <c r="I3744" t="s">
        <v>7197</v>
      </c>
      <c r="J3744" t="s">
        <v>7196</v>
      </c>
    </row>
    <row r="3745" spans="7:10" x14ac:dyDescent="0.2">
      <c r="G3745" t="str">
        <f t="shared" si="140"/>
        <v>RXYHIGH STREET</v>
      </c>
      <c r="H3745" t="str">
        <f t="shared" si="141"/>
        <v>RXY</v>
      </c>
      <c r="I3745" t="s">
        <v>7199</v>
      </c>
      <c r="J3745" t="s">
        <v>7198</v>
      </c>
    </row>
    <row r="3746" spans="7:10" x14ac:dyDescent="0.2">
      <c r="G3746" t="str">
        <f t="shared" si="140"/>
        <v>RXYHIGHLANDS HOUSE</v>
      </c>
      <c r="H3746" t="str">
        <f t="shared" si="141"/>
        <v>RXY</v>
      </c>
      <c r="I3746" t="s">
        <v>7201</v>
      </c>
      <c r="J3746" t="s">
        <v>7200</v>
      </c>
    </row>
    <row r="3747" spans="7:10" x14ac:dyDescent="0.2">
      <c r="G3747" t="str">
        <f t="shared" si="140"/>
        <v>RXYHOLY TRINITY CHURCH</v>
      </c>
      <c r="H3747" t="str">
        <f t="shared" si="141"/>
        <v>RXY</v>
      </c>
      <c r="I3747" t="s">
        <v>7203</v>
      </c>
      <c r="J3747" t="s">
        <v>7202</v>
      </c>
    </row>
    <row r="3748" spans="7:10" x14ac:dyDescent="0.2">
      <c r="G3748" t="str">
        <f t="shared" si="140"/>
        <v>RXYHOMEOPATHIC HOSPITAL</v>
      </c>
      <c r="H3748" t="str">
        <f t="shared" si="141"/>
        <v>RXY</v>
      </c>
      <c r="I3748" t="s">
        <v>5821</v>
      </c>
      <c r="J3748" t="s">
        <v>7204</v>
      </c>
    </row>
    <row r="3749" spans="7:10" x14ac:dyDescent="0.2">
      <c r="G3749" t="str">
        <f t="shared" si="140"/>
        <v>RXYHUCKING HILL HOUSE</v>
      </c>
      <c r="H3749" t="str">
        <f t="shared" si="141"/>
        <v>RXY</v>
      </c>
      <c r="I3749" t="s">
        <v>7206</v>
      </c>
      <c r="J3749" t="s">
        <v>7205</v>
      </c>
    </row>
    <row r="3750" spans="7:10" x14ac:dyDescent="0.2">
      <c r="G3750" t="str">
        <f t="shared" si="140"/>
        <v>RXYJASMINE CENTRE</v>
      </c>
      <c r="H3750" t="str">
        <f t="shared" si="141"/>
        <v>RXY</v>
      </c>
      <c r="I3750" t="s">
        <v>7208</v>
      </c>
      <c r="J3750" t="s">
        <v>7207</v>
      </c>
    </row>
    <row r="3751" spans="7:10" x14ac:dyDescent="0.2">
      <c r="G3751" t="str">
        <f t="shared" si="140"/>
        <v>RXYKCC SOCIAL SERVICES</v>
      </c>
      <c r="H3751" t="str">
        <f t="shared" si="141"/>
        <v>RXY</v>
      </c>
      <c r="I3751" t="s">
        <v>7210</v>
      </c>
      <c r="J3751" t="s">
        <v>7209</v>
      </c>
    </row>
    <row r="3752" spans="7:10" x14ac:dyDescent="0.2">
      <c r="G3752" t="str">
        <f t="shared" si="140"/>
        <v>RXYKELSTON</v>
      </c>
      <c r="H3752" t="str">
        <f t="shared" si="141"/>
        <v>RXY</v>
      </c>
      <c r="I3752" t="s">
        <v>7212</v>
      </c>
      <c r="J3752" t="s">
        <v>7211</v>
      </c>
    </row>
    <row r="3753" spans="7:10" x14ac:dyDescent="0.2">
      <c r="G3753" t="str">
        <f t="shared" si="140"/>
        <v>RXYKENT &amp; CANTERBURY HOSPITAL</v>
      </c>
      <c r="H3753" t="str">
        <f t="shared" si="141"/>
        <v>RXY</v>
      </c>
      <c r="I3753" t="s">
        <v>7214</v>
      </c>
      <c r="J3753" t="s">
        <v>7213</v>
      </c>
    </row>
    <row r="3754" spans="7:10" x14ac:dyDescent="0.2">
      <c r="G3754" t="str">
        <f t="shared" si="140"/>
        <v>RXYKENT &amp; SUSSEX HOSPITAL</v>
      </c>
      <c r="H3754" t="str">
        <f t="shared" si="141"/>
        <v>RXY</v>
      </c>
      <c r="I3754" t="s">
        <v>7216</v>
      </c>
      <c r="J3754" t="s">
        <v>7215</v>
      </c>
    </row>
    <row r="3755" spans="7:10" x14ac:dyDescent="0.2">
      <c r="G3755" t="str">
        <f t="shared" si="140"/>
        <v>RXYKINGS HILL</v>
      </c>
      <c r="H3755" t="str">
        <f t="shared" si="141"/>
        <v>RXY</v>
      </c>
      <c r="I3755" t="s">
        <v>7218</v>
      </c>
      <c r="J3755" t="s">
        <v>7217</v>
      </c>
    </row>
    <row r="3756" spans="7:10" x14ac:dyDescent="0.2">
      <c r="G3756" t="str">
        <f t="shared" si="140"/>
        <v>RXYKINGSLEY HOUSE</v>
      </c>
      <c r="H3756" t="str">
        <f t="shared" si="141"/>
        <v>RXY</v>
      </c>
      <c r="I3756" t="s">
        <v>7220</v>
      </c>
      <c r="J3756" t="s">
        <v>7219</v>
      </c>
    </row>
    <row r="3757" spans="7:10" x14ac:dyDescent="0.2">
      <c r="G3757" t="str">
        <f t="shared" si="140"/>
        <v>RXYKINGSWOOD COMMUNITY MENTAL HEALTH CENTRE</v>
      </c>
      <c r="H3757" t="str">
        <f t="shared" si="141"/>
        <v>RXY</v>
      </c>
      <c r="I3757" t="s">
        <v>7222</v>
      </c>
      <c r="J3757" t="s">
        <v>7221</v>
      </c>
    </row>
    <row r="3758" spans="7:10" x14ac:dyDescent="0.2">
      <c r="G3758" t="str">
        <f t="shared" si="140"/>
        <v>RXYKRONER HOUSE</v>
      </c>
      <c r="H3758" t="str">
        <f t="shared" si="141"/>
        <v>RXY</v>
      </c>
      <c r="I3758" t="s">
        <v>7224</v>
      </c>
      <c r="J3758" t="s">
        <v>7223</v>
      </c>
    </row>
    <row r="3759" spans="7:10" x14ac:dyDescent="0.2">
      <c r="G3759" t="str">
        <f t="shared" si="140"/>
        <v>RXYLANGDALE RISE</v>
      </c>
      <c r="H3759" t="str">
        <f t="shared" si="141"/>
        <v>RXY</v>
      </c>
      <c r="I3759" t="s">
        <v>7226</v>
      </c>
      <c r="J3759" t="s">
        <v>7225</v>
      </c>
    </row>
    <row r="3760" spans="7:10" x14ac:dyDescent="0.2">
      <c r="G3760" t="str">
        <f t="shared" si="140"/>
        <v>RXYLAUREL HOUSE</v>
      </c>
      <c r="H3760" t="str">
        <f t="shared" si="141"/>
        <v>RXY</v>
      </c>
      <c r="I3760" t="s">
        <v>7228</v>
      </c>
      <c r="J3760" t="s">
        <v>7227</v>
      </c>
    </row>
    <row r="3761" spans="7:10" x14ac:dyDescent="0.2">
      <c r="G3761" t="str">
        <f t="shared" si="140"/>
        <v>RXYLD DARTFORD</v>
      </c>
      <c r="H3761" t="str">
        <f t="shared" si="141"/>
        <v>RXY</v>
      </c>
      <c r="I3761" t="s">
        <v>7230</v>
      </c>
      <c r="J3761" t="s">
        <v>7229</v>
      </c>
    </row>
    <row r="3762" spans="7:10" x14ac:dyDescent="0.2">
      <c r="G3762" t="str">
        <f t="shared" si="140"/>
        <v>RXYLD MAIDSTONE</v>
      </c>
      <c r="H3762" t="str">
        <f t="shared" si="141"/>
        <v>RXY</v>
      </c>
      <c r="I3762" t="s">
        <v>7232</v>
      </c>
      <c r="J3762" t="s">
        <v>7231</v>
      </c>
    </row>
    <row r="3763" spans="7:10" x14ac:dyDescent="0.2">
      <c r="G3763" t="str">
        <f t="shared" si="140"/>
        <v>RXYLD SOUTHLANDS</v>
      </c>
      <c r="H3763" t="str">
        <f t="shared" si="141"/>
        <v>RXY</v>
      </c>
      <c r="I3763" t="s">
        <v>7234</v>
      </c>
      <c r="J3763" t="s">
        <v>7233</v>
      </c>
    </row>
    <row r="3764" spans="7:10" x14ac:dyDescent="0.2">
      <c r="G3764" t="str">
        <f t="shared" si="140"/>
        <v>RXYLD SWALE</v>
      </c>
      <c r="H3764" t="str">
        <f t="shared" si="141"/>
        <v>RXY</v>
      </c>
      <c r="I3764" t="s">
        <v>7236</v>
      </c>
      <c r="J3764" t="s">
        <v>7235</v>
      </c>
    </row>
    <row r="3765" spans="7:10" x14ac:dyDescent="0.2">
      <c r="G3765" t="str">
        <f t="shared" si="140"/>
        <v>RXYLONDON ROAD</v>
      </c>
      <c r="H3765" t="str">
        <f t="shared" si="141"/>
        <v>RXY</v>
      </c>
      <c r="I3765" t="s">
        <v>7238</v>
      </c>
      <c r="J3765" t="s">
        <v>7237</v>
      </c>
    </row>
    <row r="3766" spans="7:10" x14ac:dyDescent="0.2">
      <c r="G3766" t="str">
        <f t="shared" si="140"/>
        <v>RXYMAGNITUDE</v>
      </c>
      <c r="H3766" t="str">
        <f t="shared" si="141"/>
        <v>RXY</v>
      </c>
      <c r="I3766" t="s">
        <v>7240</v>
      </c>
      <c r="J3766" t="s">
        <v>7239</v>
      </c>
    </row>
    <row r="3767" spans="7:10" x14ac:dyDescent="0.2">
      <c r="G3767" t="str">
        <f t="shared" si="140"/>
        <v>RXYMAIDSTONE HOSPITAL</v>
      </c>
      <c r="H3767" t="str">
        <f t="shared" si="141"/>
        <v>RXY</v>
      </c>
      <c r="I3767" t="s">
        <v>7242</v>
      </c>
      <c r="J3767" t="s">
        <v>7241</v>
      </c>
    </row>
    <row r="3768" spans="7:10" x14ac:dyDescent="0.2">
      <c r="G3768" t="str">
        <f t="shared" si="140"/>
        <v>RXYMEDICAL CENTRE, EUREKA PLACE</v>
      </c>
      <c r="H3768" t="str">
        <f t="shared" si="141"/>
        <v>RXY</v>
      </c>
      <c r="I3768" t="s">
        <v>7244</v>
      </c>
      <c r="J3768" t="s">
        <v>7243</v>
      </c>
    </row>
    <row r="3769" spans="7:10" x14ac:dyDescent="0.2">
      <c r="G3769" t="str">
        <f t="shared" si="140"/>
        <v>RXYMILLER HOUSE</v>
      </c>
      <c r="H3769" t="str">
        <f t="shared" si="141"/>
        <v>RXY</v>
      </c>
      <c r="I3769" t="s">
        <v>7246</v>
      </c>
      <c r="J3769" t="s">
        <v>7245</v>
      </c>
    </row>
    <row r="3770" spans="7:10" x14ac:dyDescent="0.2">
      <c r="G3770" t="str">
        <f t="shared" si="140"/>
        <v>RXYMONTAGUE HOUSE</v>
      </c>
      <c r="H3770" t="str">
        <f t="shared" si="141"/>
        <v>RXY</v>
      </c>
      <c r="I3770" t="s">
        <v>7248</v>
      </c>
      <c r="J3770" t="s">
        <v>7247</v>
      </c>
    </row>
    <row r="3771" spans="7:10" x14ac:dyDescent="0.2">
      <c r="G3771" t="str">
        <f t="shared" si="140"/>
        <v>RXYMONTGOMERY AVENUE</v>
      </c>
      <c r="H3771" t="str">
        <f t="shared" si="141"/>
        <v>RXY</v>
      </c>
      <c r="I3771" t="s">
        <v>7250</v>
      </c>
      <c r="J3771" t="s">
        <v>7249</v>
      </c>
    </row>
    <row r="3772" spans="7:10" x14ac:dyDescent="0.2">
      <c r="G3772" t="str">
        <f t="shared" si="140"/>
        <v>RXYMULBERRY DAY CENTRE</v>
      </c>
      <c r="H3772" t="str">
        <f t="shared" si="141"/>
        <v>RXY</v>
      </c>
      <c r="I3772" t="s">
        <v>7252</v>
      </c>
      <c r="J3772" t="s">
        <v>7251</v>
      </c>
    </row>
    <row r="3773" spans="7:10" x14ac:dyDescent="0.2">
      <c r="G3773" t="str">
        <f t="shared" si="140"/>
        <v>RXYNELSON ROAD COMMUNITY DAY RESOURCE CENTRE</v>
      </c>
      <c r="H3773" t="str">
        <f t="shared" si="141"/>
        <v>RXY</v>
      </c>
      <c r="I3773" t="s">
        <v>7254</v>
      </c>
      <c r="J3773" t="s">
        <v>7253</v>
      </c>
    </row>
    <row r="3774" spans="7:10" x14ac:dyDescent="0.2">
      <c r="G3774" t="str">
        <f t="shared" si="140"/>
        <v>RXYNEUROPSYCHIATRY SERVICE</v>
      </c>
      <c r="H3774" t="str">
        <f t="shared" si="141"/>
        <v>RXY</v>
      </c>
      <c r="I3774" t="s">
        <v>7256</v>
      </c>
      <c r="J3774" t="s">
        <v>7255</v>
      </c>
    </row>
    <row r="3775" spans="7:10" x14ac:dyDescent="0.2">
      <c r="G3775" t="str">
        <f t="shared" si="140"/>
        <v>RXYNEW COURT (UNIT 2 &amp; PART 4)</v>
      </c>
      <c r="H3775" t="str">
        <f t="shared" si="141"/>
        <v>RXY</v>
      </c>
      <c r="I3775" t="s">
        <v>7258</v>
      </c>
      <c r="J3775" t="s">
        <v>7257</v>
      </c>
    </row>
    <row r="3776" spans="7:10" x14ac:dyDescent="0.2">
      <c r="G3776" t="str">
        <f t="shared" si="140"/>
        <v>RXYNEWHAVEN LODGE</v>
      </c>
      <c r="H3776" t="str">
        <f t="shared" si="141"/>
        <v>RXY</v>
      </c>
      <c r="I3776" t="s">
        <v>7260</v>
      </c>
      <c r="J3776" t="s">
        <v>7259</v>
      </c>
    </row>
    <row r="3777" spans="7:10" x14ac:dyDescent="0.2">
      <c r="G3777" t="str">
        <f t="shared" si="140"/>
        <v>RXYOAKAPPLE LANE REHAB. CENTRE</v>
      </c>
      <c r="H3777" t="str">
        <f t="shared" si="141"/>
        <v>RXY</v>
      </c>
      <c r="I3777" t="s">
        <v>7262</v>
      </c>
      <c r="J3777" t="s">
        <v>7261</v>
      </c>
    </row>
    <row r="3778" spans="7:10" x14ac:dyDescent="0.2">
      <c r="G3778" t="str">
        <f t="shared" si="140"/>
        <v>RXYOAKWOOD M.H.</v>
      </c>
      <c r="H3778" t="str">
        <f t="shared" si="141"/>
        <v>RXY</v>
      </c>
      <c r="I3778" t="s">
        <v>7264</v>
      </c>
      <c r="J3778" t="s">
        <v>7263</v>
      </c>
    </row>
    <row r="3779" spans="7:10" x14ac:dyDescent="0.2">
      <c r="G3779" t="str">
        <f t="shared" si="140"/>
        <v>RXYOPMH ASHFORD</v>
      </c>
      <c r="H3779" t="str">
        <f t="shared" si="141"/>
        <v>RXY</v>
      </c>
      <c r="I3779" t="s">
        <v>7266</v>
      </c>
      <c r="J3779" t="s">
        <v>7265</v>
      </c>
    </row>
    <row r="3780" spans="7:10" x14ac:dyDescent="0.2">
      <c r="G3780" t="str">
        <f t="shared" si="140"/>
        <v>RXYOPMH ASHFORD NMP</v>
      </c>
      <c r="H3780" t="str">
        <f t="shared" si="141"/>
        <v>RXY</v>
      </c>
      <c r="I3780" t="s">
        <v>7268</v>
      </c>
      <c r="J3780" t="s">
        <v>7267</v>
      </c>
    </row>
    <row r="3781" spans="7:10" x14ac:dyDescent="0.2">
      <c r="G3781" t="str">
        <f t="shared" si="140"/>
        <v>RXYOPMH CANTERBURY</v>
      </c>
      <c r="H3781" t="str">
        <f t="shared" si="141"/>
        <v>RXY</v>
      </c>
      <c r="I3781" t="s">
        <v>7270</v>
      </c>
      <c r="J3781" t="s">
        <v>7269</v>
      </c>
    </row>
    <row r="3782" spans="7:10" x14ac:dyDescent="0.2">
      <c r="G3782" t="str">
        <f t="shared" si="140"/>
        <v>RXYOPMH DARTFORD</v>
      </c>
      <c r="H3782" t="str">
        <f t="shared" si="141"/>
        <v>RXY</v>
      </c>
      <c r="I3782" t="s">
        <v>7272</v>
      </c>
      <c r="J3782" t="s">
        <v>7271</v>
      </c>
    </row>
    <row r="3783" spans="7:10" x14ac:dyDescent="0.2">
      <c r="G3783" t="str">
        <f t="shared" si="140"/>
        <v>RXYOPMH DARTFORD NMP</v>
      </c>
      <c r="H3783" t="str">
        <f t="shared" si="141"/>
        <v>RXY</v>
      </c>
      <c r="I3783" t="s">
        <v>7274</v>
      </c>
      <c r="J3783" t="s">
        <v>7273</v>
      </c>
    </row>
    <row r="3784" spans="7:10" x14ac:dyDescent="0.2">
      <c r="G3784" t="str">
        <f t="shared" si="140"/>
        <v>RXYOPMH DOVER</v>
      </c>
      <c r="H3784" t="str">
        <f t="shared" si="141"/>
        <v>RXY</v>
      </c>
      <c r="I3784" t="s">
        <v>7276</v>
      </c>
      <c r="J3784" t="s">
        <v>7275</v>
      </c>
    </row>
    <row r="3785" spans="7:10" x14ac:dyDescent="0.2">
      <c r="G3785" t="str">
        <f t="shared" si="140"/>
        <v>RXYOPMH GILLINGHAM</v>
      </c>
      <c r="H3785" t="str">
        <f t="shared" si="141"/>
        <v>RXY</v>
      </c>
      <c r="I3785" t="s">
        <v>7278</v>
      </c>
      <c r="J3785" t="s">
        <v>7277</v>
      </c>
    </row>
    <row r="3786" spans="7:10" x14ac:dyDescent="0.2">
      <c r="G3786" t="str">
        <f t="shared" si="140"/>
        <v>RXYOPMH MAIDSTONE NORTH</v>
      </c>
      <c r="H3786" t="str">
        <f t="shared" si="141"/>
        <v>RXY</v>
      </c>
      <c r="I3786" t="s">
        <v>7280</v>
      </c>
      <c r="J3786" t="s">
        <v>7279</v>
      </c>
    </row>
    <row r="3787" spans="7:10" x14ac:dyDescent="0.2">
      <c r="G3787" t="str">
        <f t="shared" si="140"/>
        <v>RXYOPMH MAIDSTONE NORTH NMP</v>
      </c>
      <c r="H3787" t="str">
        <f t="shared" si="141"/>
        <v>RXY</v>
      </c>
      <c r="I3787" t="s">
        <v>7282</v>
      </c>
      <c r="J3787" t="s">
        <v>7281</v>
      </c>
    </row>
    <row r="3788" spans="7:10" x14ac:dyDescent="0.2">
      <c r="G3788" t="str">
        <f t="shared" si="140"/>
        <v>RXYOPMH MAIDSTONE SOUTH</v>
      </c>
      <c r="H3788" t="str">
        <f t="shared" si="141"/>
        <v>RXY</v>
      </c>
      <c r="I3788" t="s">
        <v>7284</v>
      </c>
      <c r="J3788" t="s">
        <v>7283</v>
      </c>
    </row>
    <row r="3789" spans="7:10" x14ac:dyDescent="0.2">
      <c r="G3789" t="str">
        <f t="shared" si="140"/>
        <v>RXYOPMH MAIDSTONE SOUTH NMP</v>
      </c>
      <c r="H3789" t="str">
        <f t="shared" si="141"/>
        <v>RXY</v>
      </c>
      <c r="I3789" t="s">
        <v>7286</v>
      </c>
      <c r="J3789" t="s">
        <v>7285</v>
      </c>
    </row>
    <row r="3790" spans="7:10" x14ac:dyDescent="0.2">
      <c r="G3790" t="str">
        <f t="shared" si="140"/>
        <v>RXYOPMH SEVENOAKS</v>
      </c>
      <c r="H3790" t="str">
        <f t="shared" si="141"/>
        <v>RXY</v>
      </c>
      <c r="I3790" t="s">
        <v>7288</v>
      </c>
      <c r="J3790" t="s">
        <v>7287</v>
      </c>
    </row>
    <row r="3791" spans="7:10" x14ac:dyDescent="0.2">
      <c r="G3791" t="str">
        <f t="shared" si="140"/>
        <v>RXYOPMH SEVENOAKS NMP</v>
      </c>
      <c r="H3791" t="str">
        <f t="shared" si="141"/>
        <v>RXY</v>
      </c>
      <c r="I3791" t="s">
        <v>7290</v>
      </c>
      <c r="J3791" t="s">
        <v>7289</v>
      </c>
    </row>
    <row r="3792" spans="7:10" x14ac:dyDescent="0.2">
      <c r="G3792" t="str">
        <f t="shared" ref="G3792:G3855" si="142">H3792&amp;I3792</f>
        <v>RXYOPMH SWALE</v>
      </c>
      <c r="H3792" t="str">
        <f t="shared" si="141"/>
        <v>RXY</v>
      </c>
      <c r="I3792" t="s">
        <v>7292</v>
      </c>
      <c r="J3792" t="s">
        <v>7291</v>
      </c>
    </row>
    <row r="3793" spans="7:10" x14ac:dyDescent="0.2">
      <c r="G3793" t="str">
        <f t="shared" si="142"/>
        <v>RXYOPMH SWALE NMP</v>
      </c>
      <c r="H3793" t="str">
        <f t="shared" si="141"/>
        <v>RXY</v>
      </c>
      <c r="I3793" t="s">
        <v>7294</v>
      </c>
      <c r="J3793" t="s">
        <v>7293</v>
      </c>
    </row>
    <row r="3794" spans="7:10" x14ac:dyDescent="0.2">
      <c r="G3794" t="str">
        <f t="shared" si="142"/>
        <v>RXYOPMH THANET</v>
      </c>
      <c r="H3794" t="str">
        <f t="shared" si="141"/>
        <v>RXY</v>
      </c>
      <c r="I3794" t="s">
        <v>7296</v>
      </c>
      <c r="J3794" t="s">
        <v>7295</v>
      </c>
    </row>
    <row r="3795" spans="7:10" x14ac:dyDescent="0.2">
      <c r="G3795" t="str">
        <f t="shared" si="142"/>
        <v>RXYOPMH TUNBRIDGE WELLS</v>
      </c>
      <c r="H3795" t="str">
        <f t="shared" ref="H3795:H3858" si="143">LEFT(J3795,3)</f>
        <v>RXY</v>
      </c>
      <c r="I3795" t="s">
        <v>7298</v>
      </c>
      <c r="J3795" t="s">
        <v>7297</v>
      </c>
    </row>
    <row r="3796" spans="7:10" x14ac:dyDescent="0.2">
      <c r="G3796" t="str">
        <f t="shared" si="142"/>
        <v>RXYOPMH TUNBRIDGE WELLS NMP</v>
      </c>
      <c r="H3796" t="str">
        <f t="shared" si="143"/>
        <v>RXY</v>
      </c>
      <c r="I3796" t="s">
        <v>7300</v>
      </c>
      <c r="J3796" t="s">
        <v>7299</v>
      </c>
    </row>
    <row r="3797" spans="7:10" x14ac:dyDescent="0.2">
      <c r="G3797" t="str">
        <f t="shared" si="142"/>
        <v>RXYORCHARD HOUSE, ORCHARD STREET</v>
      </c>
      <c r="H3797" t="str">
        <f t="shared" si="143"/>
        <v>RXY</v>
      </c>
      <c r="I3797" t="s">
        <v>7302</v>
      </c>
      <c r="J3797" t="s">
        <v>7301</v>
      </c>
    </row>
    <row r="3798" spans="7:10" x14ac:dyDescent="0.2">
      <c r="G3798" t="str">
        <f t="shared" si="142"/>
        <v>RXYPARK AVENUE</v>
      </c>
      <c r="H3798" t="str">
        <f t="shared" si="143"/>
        <v>RXY</v>
      </c>
      <c r="I3798" t="s">
        <v>7304</v>
      </c>
      <c r="J3798" t="s">
        <v>7303</v>
      </c>
    </row>
    <row r="3799" spans="7:10" x14ac:dyDescent="0.2">
      <c r="G3799" t="str">
        <f t="shared" si="142"/>
        <v>RXYPARK ROAD</v>
      </c>
      <c r="H3799" t="str">
        <f t="shared" si="143"/>
        <v>RXY</v>
      </c>
      <c r="I3799" t="s">
        <v>7306</v>
      </c>
      <c r="J3799" t="s">
        <v>7305</v>
      </c>
    </row>
    <row r="3800" spans="7:10" x14ac:dyDescent="0.2">
      <c r="G3800" t="str">
        <f t="shared" si="142"/>
        <v>RXYPARKVIEW SURGERY</v>
      </c>
      <c r="H3800" t="str">
        <f t="shared" si="143"/>
        <v>RXY</v>
      </c>
      <c r="I3800" t="s">
        <v>7308</v>
      </c>
      <c r="J3800" t="s">
        <v>7307</v>
      </c>
    </row>
    <row r="3801" spans="7:10" x14ac:dyDescent="0.2">
      <c r="G3801" t="str">
        <f t="shared" si="142"/>
        <v>RXYQUEEN ANNE CAR PARK (LAND ONLY)</v>
      </c>
      <c r="H3801" t="str">
        <f t="shared" si="143"/>
        <v>RXY</v>
      </c>
      <c r="I3801" t="s">
        <v>7310</v>
      </c>
      <c r="J3801" t="s">
        <v>7309</v>
      </c>
    </row>
    <row r="3802" spans="7:10" x14ac:dyDescent="0.2">
      <c r="G3802" t="str">
        <f t="shared" si="142"/>
        <v>RXYQUEEN ELIZABETH THE QUEEN MOTHER HOSPITAL</v>
      </c>
      <c r="H3802" t="str">
        <f t="shared" si="143"/>
        <v>RXY</v>
      </c>
      <c r="I3802" t="s">
        <v>4783</v>
      </c>
      <c r="J3802" t="s">
        <v>7311</v>
      </c>
    </row>
    <row r="3803" spans="7:10" x14ac:dyDescent="0.2">
      <c r="G3803" t="str">
        <f t="shared" si="142"/>
        <v>RXYRAINHAM HEALTH CLINIC</v>
      </c>
      <c r="H3803" t="str">
        <f t="shared" si="143"/>
        <v>RXY</v>
      </c>
      <c r="I3803" t="s">
        <v>7313</v>
      </c>
      <c r="J3803" t="s">
        <v>7312</v>
      </c>
    </row>
    <row r="3804" spans="7:10" x14ac:dyDescent="0.2">
      <c r="G3804" t="str">
        <f t="shared" si="142"/>
        <v>RXYRIVENDELL</v>
      </c>
      <c r="H3804" t="str">
        <f t="shared" si="143"/>
        <v>RXY</v>
      </c>
      <c r="I3804" t="s">
        <v>407</v>
      </c>
      <c r="J3804" t="s">
        <v>7314</v>
      </c>
    </row>
    <row r="3805" spans="7:10" x14ac:dyDescent="0.2">
      <c r="G3805" t="str">
        <f t="shared" si="142"/>
        <v>RXYRIVERSIDE HOUSE</v>
      </c>
      <c r="H3805" t="str">
        <f t="shared" si="143"/>
        <v>RXY</v>
      </c>
      <c r="I3805" t="s">
        <v>7316</v>
      </c>
      <c r="J3805" t="s">
        <v>7315</v>
      </c>
    </row>
    <row r="3806" spans="7:10" x14ac:dyDescent="0.2">
      <c r="G3806" t="str">
        <f t="shared" si="142"/>
        <v>RXYROCHESTER AIRPORT (C.E.L.S)</v>
      </c>
      <c r="H3806" t="str">
        <f t="shared" si="143"/>
        <v>RXY</v>
      </c>
      <c r="I3806" t="s">
        <v>7318</v>
      </c>
      <c r="J3806" t="s">
        <v>7317</v>
      </c>
    </row>
    <row r="3807" spans="7:10" x14ac:dyDescent="0.2">
      <c r="G3807" t="str">
        <f t="shared" si="142"/>
        <v>RXYSHEERNESS HEALTH CENTRE</v>
      </c>
      <c r="H3807" t="str">
        <f t="shared" si="143"/>
        <v>RXY</v>
      </c>
      <c r="I3807" t="s">
        <v>7320</v>
      </c>
      <c r="J3807" t="s">
        <v>7319</v>
      </c>
    </row>
    <row r="3808" spans="7:10" x14ac:dyDescent="0.2">
      <c r="G3808" t="str">
        <f t="shared" si="142"/>
        <v>RXYSHEPWAY COMMUNITY MENTAL HEALTH TEAM</v>
      </c>
      <c r="H3808" t="str">
        <f t="shared" si="143"/>
        <v>RXY</v>
      </c>
      <c r="I3808" t="s">
        <v>7322</v>
      </c>
      <c r="J3808" t="s">
        <v>7321</v>
      </c>
    </row>
    <row r="3809" spans="7:10" x14ac:dyDescent="0.2">
      <c r="G3809" t="str">
        <f t="shared" si="142"/>
        <v>RXYSITTINGBOURNE CMHC</v>
      </c>
      <c r="H3809" t="str">
        <f t="shared" si="143"/>
        <v>RXY</v>
      </c>
      <c r="I3809" t="s">
        <v>7324</v>
      </c>
      <c r="J3809" t="s">
        <v>7323</v>
      </c>
    </row>
    <row r="3810" spans="7:10" x14ac:dyDescent="0.2">
      <c r="G3810" t="str">
        <f t="shared" si="142"/>
        <v>RXYSOUTHLANDS</v>
      </c>
      <c r="H3810" t="str">
        <f t="shared" si="143"/>
        <v>RXY</v>
      </c>
      <c r="I3810" t="s">
        <v>7326</v>
      </c>
      <c r="J3810" t="s">
        <v>7325</v>
      </c>
    </row>
    <row r="3811" spans="7:10" x14ac:dyDescent="0.2">
      <c r="G3811" t="str">
        <f t="shared" si="142"/>
        <v>RXYSPA HOUSE</v>
      </c>
      <c r="H3811" t="str">
        <f t="shared" si="143"/>
        <v>RXY</v>
      </c>
      <c r="I3811" t="s">
        <v>7328</v>
      </c>
      <c r="J3811" t="s">
        <v>7327</v>
      </c>
    </row>
    <row r="3812" spans="7:10" x14ac:dyDescent="0.2">
      <c r="G3812" t="str">
        <f t="shared" si="142"/>
        <v>RXYSPRINGWOOD CLOSE</v>
      </c>
      <c r="H3812" t="str">
        <f t="shared" si="143"/>
        <v>RXY</v>
      </c>
      <c r="I3812" t="s">
        <v>7330</v>
      </c>
      <c r="J3812" t="s">
        <v>7329</v>
      </c>
    </row>
    <row r="3813" spans="7:10" x14ac:dyDescent="0.2">
      <c r="G3813" t="str">
        <f t="shared" si="142"/>
        <v>RXYST ANDREWS ROAD (LAND ONLY)</v>
      </c>
      <c r="H3813" t="str">
        <f t="shared" si="143"/>
        <v>RXY</v>
      </c>
      <c r="I3813" t="s">
        <v>7332</v>
      </c>
      <c r="J3813" t="s">
        <v>7331</v>
      </c>
    </row>
    <row r="3814" spans="7:10" x14ac:dyDescent="0.2">
      <c r="G3814" t="str">
        <f t="shared" si="142"/>
        <v>RXYST JOHNS CENTRE - DORSET HOUSE</v>
      </c>
      <c r="H3814" t="str">
        <f t="shared" si="143"/>
        <v>RXY</v>
      </c>
      <c r="I3814" t="s">
        <v>7334</v>
      </c>
      <c r="J3814" t="s">
        <v>7333</v>
      </c>
    </row>
    <row r="3815" spans="7:10" x14ac:dyDescent="0.2">
      <c r="G3815" t="str">
        <f t="shared" si="142"/>
        <v>RXYST JOHNS LODGE</v>
      </c>
      <c r="H3815" t="str">
        <f t="shared" si="143"/>
        <v>RXY</v>
      </c>
      <c r="I3815" t="s">
        <v>7336</v>
      </c>
      <c r="J3815" t="s">
        <v>7335</v>
      </c>
    </row>
    <row r="3816" spans="7:10" x14ac:dyDescent="0.2">
      <c r="G3816" t="str">
        <f t="shared" si="142"/>
        <v>RXYST MARTINS HOSPITAL</v>
      </c>
      <c r="H3816" t="str">
        <f t="shared" si="143"/>
        <v>RXY</v>
      </c>
      <c r="I3816" t="s">
        <v>254</v>
      </c>
      <c r="J3816" t="s">
        <v>7337</v>
      </c>
    </row>
    <row r="3817" spans="7:10" x14ac:dyDescent="0.2">
      <c r="G3817" t="str">
        <f t="shared" si="142"/>
        <v>RXYST MARTINS HOSPITAL STAFF FLATS</v>
      </c>
      <c r="H3817" t="str">
        <f t="shared" si="143"/>
        <v>RXY</v>
      </c>
      <c r="I3817" t="s">
        <v>7339</v>
      </c>
      <c r="J3817" t="s">
        <v>7338</v>
      </c>
    </row>
    <row r="3818" spans="7:10" x14ac:dyDescent="0.2">
      <c r="G3818" t="str">
        <f t="shared" si="142"/>
        <v>RXYST MARTINS NEW BUILDING</v>
      </c>
      <c r="H3818" t="str">
        <f t="shared" si="143"/>
        <v>RXY</v>
      </c>
      <c r="I3818" t="s">
        <v>7341</v>
      </c>
      <c r="J3818" t="s">
        <v>7340</v>
      </c>
    </row>
    <row r="3819" spans="7:10" x14ac:dyDescent="0.2">
      <c r="G3819" t="str">
        <f t="shared" si="142"/>
        <v>RXYST MICHAELS HOUSE</v>
      </c>
      <c r="H3819" t="str">
        <f t="shared" si="143"/>
        <v>RXY</v>
      </c>
      <c r="I3819" t="s">
        <v>7343</v>
      </c>
      <c r="J3819" t="s">
        <v>7342</v>
      </c>
    </row>
    <row r="3820" spans="7:10" x14ac:dyDescent="0.2">
      <c r="G3820" t="str">
        <f t="shared" si="142"/>
        <v>RXYSTAFF RESIDENCES</v>
      </c>
      <c r="H3820" t="str">
        <f t="shared" si="143"/>
        <v>RXY</v>
      </c>
      <c r="I3820" t="s">
        <v>7345</v>
      </c>
      <c r="J3820" t="s">
        <v>7344</v>
      </c>
    </row>
    <row r="3821" spans="7:10" x14ac:dyDescent="0.2">
      <c r="G3821" t="str">
        <f t="shared" si="142"/>
        <v>RXYSTANLEY HOUSE</v>
      </c>
      <c r="H3821" t="str">
        <f t="shared" si="143"/>
        <v>RXY</v>
      </c>
      <c r="I3821" t="s">
        <v>7347</v>
      </c>
      <c r="J3821" t="s">
        <v>7346</v>
      </c>
    </row>
    <row r="3822" spans="7:10" x14ac:dyDescent="0.2">
      <c r="G3822" t="str">
        <f t="shared" si="142"/>
        <v>RXYTHANET MENTAL HEALTH UNIT</v>
      </c>
      <c r="H3822" t="str">
        <f t="shared" si="143"/>
        <v>RXY</v>
      </c>
      <c r="I3822" t="s">
        <v>7349</v>
      </c>
      <c r="J3822" t="s">
        <v>7348</v>
      </c>
    </row>
    <row r="3823" spans="7:10" x14ac:dyDescent="0.2">
      <c r="G3823" t="str">
        <f t="shared" si="142"/>
        <v>RXYTHE BEACON</v>
      </c>
      <c r="H3823" t="str">
        <f t="shared" si="143"/>
        <v>RXY</v>
      </c>
      <c r="I3823" t="s">
        <v>5435</v>
      </c>
      <c r="J3823" t="s">
        <v>7350</v>
      </c>
    </row>
    <row r="3824" spans="7:10" x14ac:dyDescent="0.2">
      <c r="G3824" t="str">
        <f t="shared" si="142"/>
        <v>RXYTHE COURTYARD</v>
      </c>
      <c r="H3824" t="str">
        <f t="shared" si="143"/>
        <v>RXY</v>
      </c>
      <c r="I3824" t="s">
        <v>7352</v>
      </c>
      <c r="J3824" t="s">
        <v>7351</v>
      </c>
    </row>
    <row r="3825" spans="7:10" x14ac:dyDescent="0.2">
      <c r="G3825" t="str">
        <f t="shared" si="142"/>
        <v>RXYTHE HAVEN</v>
      </c>
      <c r="H3825" t="str">
        <f t="shared" si="143"/>
        <v>RXY</v>
      </c>
      <c r="I3825" t="s">
        <v>7354</v>
      </c>
      <c r="J3825" t="s">
        <v>7353</v>
      </c>
    </row>
    <row r="3826" spans="7:10" x14ac:dyDescent="0.2">
      <c r="G3826" t="str">
        <f t="shared" si="142"/>
        <v>RXYTHE HEALTH CLINIC</v>
      </c>
      <c r="H3826" t="str">
        <f t="shared" si="143"/>
        <v>RXY</v>
      </c>
      <c r="I3826" t="s">
        <v>7356</v>
      </c>
      <c r="J3826" t="s">
        <v>7355</v>
      </c>
    </row>
    <row r="3827" spans="7:10" x14ac:dyDescent="0.2">
      <c r="G3827" t="str">
        <f t="shared" si="142"/>
        <v>RXYTHE PAGODA</v>
      </c>
      <c r="H3827" t="str">
        <f t="shared" si="143"/>
        <v>RXY</v>
      </c>
      <c r="I3827" t="s">
        <v>7358</v>
      </c>
      <c r="J3827" t="s">
        <v>7357</v>
      </c>
    </row>
    <row r="3828" spans="7:10" x14ac:dyDescent="0.2">
      <c r="G3828" t="str">
        <f t="shared" si="142"/>
        <v>RXYTHE SPRINGS</v>
      </c>
      <c r="H3828" t="str">
        <f t="shared" si="143"/>
        <v>RXY</v>
      </c>
      <c r="I3828" t="s">
        <v>7360</v>
      </c>
      <c r="J3828" t="s">
        <v>7359</v>
      </c>
    </row>
    <row r="3829" spans="7:10" x14ac:dyDescent="0.2">
      <c r="G3829" t="str">
        <f t="shared" si="142"/>
        <v>RXYTONBRIDGE ROAD</v>
      </c>
      <c r="H3829" t="str">
        <f t="shared" si="143"/>
        <v>RXY</v>
      </c>
      <c r="I3829" t="s">
        <v>7362</v>
      </c>
      <c r="J3829" t="s">
        <v>7361</v>
      </c>
    </row>
    <row r="3830" spans="7:10" x14ac:dyDescent="0.2">
      <c r="G3830" t="str">
        <f t="shared" si="142"/>
        <v>RXYTONBRIDGE ROAD</v>
      </c>
      <c r="H3830" t="str">
        <f t="shared" si="143"/>
        <v>RXY</v>
      </c>
      <c r="I3830" t="s">
        <v>7362</v>
      </c>
      <c r="J3830" t="s">
        <v>7363</v>
      </c>
    </row>
    <row r="3831" spans="7:10" x14ac:dyDescent="0.2">
      <c r="G3831" t="str">
        <f t="shared" si="142"/>
        <v>RXYTOWNLOCK DAY CENTRE</v>
      </c>
      <c r="H3831" t="str">
        <f t="shared" si="143"/>
        <v>RXY</v>
      </c>
      <c r="I3831" t="s">
        <v>7365</v>
      </c>
      <c r="J3831" t="s">
        <v>7364</v>
      </c>
    </row>
    <row r="3832" spans="7:10" x14ac:dyDescent="0.2">
      <c r="G3832" t="str">
        <f t="shared" si="142"/>
        <v>RXYTOWNLOCK DAY UNIT</v>
      </c>
      <c r="H3832" t="str">
        <f t="shared" si="143"/>
        <v>RXY</v>
      </c>
      <c r="I3832" t="s">
        <v>7367</v>
      </c>
      <c r="J3832" t="s">
        <v>7366</v>
      </c>
    </row>
    <row r="3833" spans="7:10" x14ac:dyDescent="0.2">
      <c r="G3833" t="str">
        <f t="shared" si="142"/>
        <v>RXYTWISLETON COURT</v>
      </c>
      <c r="H3833" t="str">
        <f t="shared" si="143"/>
        <v>RXY</v>
      </c>
      <c r="I3833" t="s">
        <v>7369</v>
      </c>
      <c r="J3833" t="s">
        <v>7368</v>
      </c>
    </row>
    <row r="3834" spans="7:10" x14ac:dyDescent="0.2">
      <c r="G3834" t="str">
        <f t="shared" si="142"/>
        <v>RXYWILLIAM HARVEY HOSPITAL</v>
      </c>
      <c r="H3834" t="str">
        <f t="shared" si="143"/>
        <v>RXY</v>
      </c>
      <c r="I3834" t="s">
        <v>5216</v>
      </c>
      <c r="J3834" t="s">
        <v>7370</v>
      </c>
    </row>
    <row r="3835" spans="7:10" x14ac:dyDescent="0.2">
      <c r="G3835" t="str">
        <f t="shared" si="142"/>
        <v>RXYWOODEND</v>
      </c>
      <c r="H3835" t="str">
        <f t="shared" si="143"/>
        <v>RXY</v>
      </c>
      <c r="I3835" t="s">
        <v>7372</v>
      </c>
      <c r="J3835" t="s">
        <v>7371</v>
      </c>
    </row>
    <row r="3836" spans="7:10" x14ac:dyDescent="0.2">
      <c r="G3836" t="str">
        <f t="shared" si="142"/>
        <v>RXYWROTHAM ROAD</v>
      </c>
      <c r="H3836" t="str">
        <f t="shared" si="143"/>
        <v>RXY</v>
      </c>
      <c r="I3836" t="s">
        <v>7374</v>
      </c>
      <c r="J3836" t="s">
        <v>7373</v>
      </c>
    </row>
    <row r="3837" spans="7:10" x14ac:dyDescent="0.2">
      <c r="G3837" t="str">
        <f t="shared" si="142"/>
        <v>RY2ALTRINCHAM GENERAL HOSPITAL</v>
      </c>
      <c r="H3837" t="str">
        <f t="shared" si="143"/>
        <v>RY2</v>
      </c>
      <c r="I3837" t="s">
        <v>7376</v>
      </c>
      <c r="J3837" t="s">
        <v>7375</v>
      </c>
    </row>
    <row r="3838" spans="7:10" x14ac:dyDescent="0.2">
      <c r="G3838" t="str">
        <f t="shared" si="142"/>
        <v>RY2CINNAMON BROW UNIT</v>
      </c>
      <c r="H3838" t="str">
        <f t="shared" si="143"/>
        <v>RY2</v>
      </c>
      <c r="I3838" t="s">
        <v>7378</v>
      </c>
      <c r="J3838" t="s">
        <v>7377</v>
      </c>
    </row>
    <row r="3839" spans="7:10" x14ac:dyDescent="0.2">
      <c r="G3839" t="str">
        <f t="shared" si="142"/>
        <v>RY2HALTON GENERAL HOSPITAL</v>
      </c>
      <c r="H3839" t="str">
        <f t="shared" si="143"/>
        <v>RY2</v>
      </c>
      <c r="I3839" t="s">
        <v>7380</v>
      </c>
      <c r="J3839" t="s">
        <v>7379</v>
      </c>
    </row>
    <row r="3840" spans="7:10" x14ac:dyDescent="0.2">
      <c r="G3840" t="str">
        <f t="shared" si="142"/>
        <v>RY2HIGHFIELD HOSPITAL</v>
      </c>
      <c r="H3840" t="str">
        <f t="shared" si="143"/>
        <v>RY2</v>
      </c>
      <c r="I3840" t="s">
        <v>5586</v>
      </c>
      <c r="J3840" t="s">
        <v>7381</v>
      </c>
    </row>
    <row r="3841" spans="7:10" x14ac:dyDescent="0.2">
      <c r="G3841" t="str">
        <f t="shared" si="142"/>
        <v>RY2HOUGH GREEN HEALTH PARK</v>
      </c>
      <c r="H3841" t="str">
        <f t="shared" si="143"/>
        <v>RY2</v>
      </c>
      <c r="I3841" t="s">
        <v>7383</v>
      </c>
      <c r="J3841" t="s">
        <v>7382</v>
      </c>
    </row>
    <row r="3842" spans="7:10" x14ac:dyDescent="0.2">
      <c r="G3842" t="str">
        <f t="shared" si="142"/>
        <v>RY2LEIGH INFIRMARY</v>
      </c>
      <c r="H3842" t="str">
        <f t="shared" si="143"/>
        <v>RY2</v>
      </c>
      <c r="I3842" t="s">
        <v>7385</v>
      </c>
      <c r="J3842" t="s">
        <v>7384</v>
      </c>
    </row>
    <row r="3843" spans="7:10" x14ac:dyDescent="0.2">
      <c r="G3843" t="str">
        <f t="shared" si="142"/>
        <v>RY2LEIGH LOCALITY BUILDING</v>
      </c>
      <c r="H3843" t="str">
        <f t="shared" si="143"/>
        <v>RY2</v>
      </c>
      <c r="I3843" t="s">
        <v>7387</v>
      </c>
      <c r="J3843" t="s">
        <v>7386</v>
      </c>
    </row>
    <row r="3844" spans="7:10" x14ac:dyDescent="0.2">
      <c r="G3844" t="str">
        <f t="shared" si="142"/>
        <v>RY2NEWTON COMMUNITY HOSPITAL</v>
      </c>
      <c r="H3844" t="str">
        <f t="shared" si="143"/>
        <v>RY2</v>
      </c>
      <c r="I3844" t="s">
        <v>1006</v>
      </c>
      <c r="J3844" t="s">
        <v>7388</v>
      </c>
    </row>
    <row r="3845" spans="7:10" x14ac:dyDescent="0.2">
      <c r="G3845" t="str">
        <f t="shared" si="142"/>
        <v>RY2OAKWOOD UNIT</v>
      </c>
      <c r="H3845" t="str">
        <f t="shared" si="143"/>
        <v>RY2</v>
      </c>
      <c r="I3845" t="s">
        <v>6153</v>
      </c>
      <c r="J3845" t="s">
        <v>7389</v>
      </c>
    </row>
    <row r="3846" spans="7:10" x14ac:dyDescent="0.2">
      <c r="G3846" t="str">
        <f t="shared" si="142"/>
        <v>RY2PADGATE HOUSE RESIDENTIAL CARE</v>
      </c>
      <c r="H3846" t="str">
        <f t="shared" si="143"/>
        <v>RY2</v>
      </c>
      <c r="I3846" t="s">
        <v>7391</v>
      </c>
      <c r="J3846" t="s">
        <v>7390</v>
      </c>
    </row>
    <row r="3847" spans="7:10" x14ac:dyDescent="0.2">
      <c r="G3847" t="str">
        <f t="shared" si="142"/>
        <v>RY2ROYAL ALBERT EDWARD INFIRMARY</v>
      </c>
      <c r="H3847" t="str">
        <f t="shared" si="143"/>
        <v>RY2</v>
      </c>
      <c r="I3847" t="s">
        <v>7393</v>
      </c>
      <c r="J3847" t="s">
        <v>7392</v>
      </c>
    </row>
    <row r="3848" spans="7:10" x14ac:dyDescent="0.2">
      <c r="G3848" t="str">
        <f t="shared" si="142"/>
        <v>RY2ST HELENS HOSPITAL</v>
      </c>
      <c r="H3848" t="str">
        <f t="shared" si="143"/>
        <v>RY2</v>
      </c>
      <c r="I3848" t="s">
        <v>1008</v>
      </c>
      <c r="J3848" t="s">
        <v>7394</v>
      </c>
    </row>
    <row r="3849" spans="7:10" x14ac:dyDescent="0.2">
      <c r="G3849" t="str">
        <f t="shared" si="142"/>
        <v>RY2STANDISHGATE</v>
      </c>
      <c r="H3849" t="str">
        <f t="shared" si="143"/>
        <v>RY2</v>
      </c>
      <c r="I3849" t="s">
        <v>7396</v>
      </c>
      <c r="J3849" t="s">
        <v>7395</v>
      </c>
    </row>
    <row r="3850" spans="7:10" x14ac:dyDescent="0.2">
      <c r="G3850" t="str">
        <f t="shared" si="142"/>
        <v>RY2TALK SHOP</v>
      </c>
      <c r="H3850" t="str">
        <f t="shared" si="143"/>
        <v>RY2</v>
      </c>
      <c r="I3850" t="s">
        <v>7398</v>
      </c>
      <c r="J3850" t="s">
        <v>7397</v>
      </c>
    </row>
    <row r="3851" spans="7:10" x14ac:dyDescent="0.2">
      <c r="G3851" t="str">
        <f t="shared" si="142"/>
        <v>RY2TAMESIDE GENERAL HOSPITAL</v>
      </c>
      <c r="H3851" t="str">
        <f t="shared" si="143"/>
        <v>RY2</v>
      </c>
      <c r="I3851" t="s">
        <v>2382</v>
      </c>
      <c r="J3851" t="s">
        <v>7399</v>
      </c>
    </row>
    <row r="3852" spans="7:10" x14ac:dyDescent="0.2">
      <c r="G3852" t="str">
        <f t="shared" si="142"/>
        <v>RY2THE BEACHES</v>
      </c>
      <c r="H3852" t="str">
        <f t="shared" si="143"/>
        <v>RY2</v>
      </c>
      <c r="I3852" t="s">
        <v>7401</v>
      </c>
      <c r="J3852" t="s">
        <v>7400</v>
      </c>
    </row>
    <row r="3853" spans="7:10" x14ac:dyDescent="0.2">
      <c r="G3853" t="str">
        <f t="shared" si="142"/>
        <v>RY2THE LAKES</v>
      </c>
      <c r="H3853" t="str">
        <f t="shared" si="143"/>
        <v>RY2</v>
      </c>
      <c r="I3853" t="s">
        <v>7403</v>
      </c>
      <c r="J3853" t="s">
        <v>7402</v>
      </c>
    </row>
    <row r="3854" spans="7:10" x14ac:dyDescent="0.2">
      <c r="G3854" t="str">
        <f t="shared" si="142"/>
        <v>RY2THE LINDENS</v>
      </c>
      <c r="H3854" t="str">
        <f t="shared" si="143"/>
        <v>RY2</v>
      </c>
      <c r="I3854" t="s">
        <v>7405</v>
      </c>
      <c r="J3854" t="s">
        <v>7404</v>
      </c>
    </row>
    <row r="3855" spans="7:10" x14ac:dyDescent="0.2">
      <c r="G3855" t="str">
        <f t="shared" si="142"/>
        <v>RY2TRAFFORD GENERAL HOSPITAL</v>
      </c>
      <c r="H3855" t="str">
        <f t="shared" si="143"/>
        <v>RY2</v>
      </c>
      <c r="I3855" t="s">
        <v>267</v>
      </c>
      <c r="J3855" t="s">
        <v>7406</v>
      </c>
    </row>
    <row r="3856" spans="7:10" x14ac:dyDescent="0.2">
      <c r="G3856" t="str">
        <f t="shared" ref="G3856:G3920" si="144">H3856&amp;I3856</f>
        <v>RY2UPTON ROCKS MC</v>
      </c>
      <c r="H3856" t="str">
        <f t="shared" si="143"/>
        <v>RY2</v>
      </c>
      <c r="I3856" t="s">
        <v>7408</v>
      </c>
      <c r="J3856" t="s">
        <v>7407</v>
      </c>
    </row>
    <row r="3857" spans="7:10" x14ac:dyDescent="0.2">
      <c r="G3857" t="str">
        <f t="shared" si="144"/>
        <v>RY2WHISTON HOSPITAL</v>
      </c>
      <c r="H3857" t="str">
        <f t="shared" si="143"/>
        <v>RY2</v>
      </c>
      <c r="I3857" t="s">
        <v>1012</v>
      </c>
      <c r="J3857" t="s">
        <v>7409</v>
      </c>
    </row>
    <row r="3858" spans="7:10" x14ac:dyDescent="0.2">
      <c r="G3858" t="str">
        <f t="shared" si="144"/>
        <v>RY2WRIGHTINGTON HOSPITAL</v>
      </c>
      <c r="H3858" t="str">
        <f t="shared" si="143"/>
        <v>RY2</v>
      </c>
      <c r="I3858" t="s">
        <v>7411</v>
      </c>
      <c r="J3858" t="s">
        <v>7410</v>
      </c>
    </row>
    <row r="3859" spans="7:10" x14ac:dyDescent="0.2">
      <c r="G3859" t="str">
        <f t="shared" si="144"/>
        <v>RY3ASSD WEST LOCALITY</v>
      </c>
      <c r="H3859" t="str">
        <f t="shared" ref="H3859:H3923" si="145">LEFT(J3859,3)</f>
        <v>RY3</v>
      </c>
      <c r="I3859" t="s">
        <v>7413</v>
      </c>
      <c r="J3859" t="s">
        <v>7412</v>
      </c>
    </row>
    <row r="3860" spans="7:10" x14ac:dyDescent="0.2">
      <c r="G3860" t="str">
        <f t="shared" si="144"/>
        <v>RY3BENJAMIN COURT</v>
      </c>
      <c r="H3860" t="str">
        <f t="shared" si="145"/>
        <v>RY3</v>
      </c>
      <c r="I3860" t="s">
        <v>7415</v>
      </c>
      <c r="J3860" t="s">
        <v>7414</v>
      </c>
    </row>
    <row r="3861" spans="7:10" x14ac:dyDescent="0.2">
      <c r="G3861" t="str">
        <f t="shared" si="144"/>
        <v>RY3CITY REACH</v>
      </c>
      <c r="H3861" t="str">
        <f t="shared" si="145"/>
        <v>RY3</v>
      </c>
      <c r="I3861" t="s">
        <v>7417</v>
      </c>
      <c r="J3861" t="s">
        <v>7416</v>
      </c>
    </row>
    <row r="3862" spans="7:10" x14ac:dyDescent="0.2">
      <c r="G3862" t="str">
        <f t="shared" si="144"/>
        <v>RY3COLMAN HOSPITAL</v>
      </c>
      <c r="H3862" t="str">
        <f t="shared" si="145"/>
        <v>RY3</v>
      </c>
      <c r="I3862" t="s">
        <v>7419</v>
      </c>
      <c r="J3862" t="s">
        <v>7418</v>
      </c>
    </row>
    <row r="3863" spans="7:10" x14ac:dyDescent="0.2">
      <c r="G3863" t="str">
        <f t="shared" si="144"/>
        <v>RY3CRANMER HOUSE</v>
      </c>
      <c r="H3863" t="str">
        <f t="shared" si="145"/>
        <v>RY3</v>
      </c>
      <c r="I3863" t="s">
        <v>7421</v>
      </c>
      <c r="J3863" t="s">
        <v>7420</v>
      </c>
    </row>
    <row r="3864" spans="7:10" x14ac:dyDescent="0.2">
      <c r="G3864" t="str">
        <f t="shared" si="144"/>
        <v>RY3CROMER HOSPITAL</v>
      </c>
      <c r="H3864" t="str">
        <f t="shared" si="145"/>
        <v>RY3</v>
      </c>
      <c r="I3864" t="s">
        <v>2374</v>
      </c>
      <c r="J3864" t="s">
        <v>7422</v>
      </c>
    </row>
    <row r="3865" spans="7:10" x14ac:dyDescent="0.2">
      <c r="G3865" t="str">
        <f t="shared" si="144"/>
        <v>RY3DEREHAM HOSPITAL</v>
      </c>
      <c r="H3865" t="str">
        <f t="shared" si="145"/>
        <v>RY3</v>
      </c>
      <c r="I3865" t="s">
        <v>7424</v>
      </c>
      <c r="J3865" t="s">
        <v>7423</v>
      </c>
    </row>
    <row r="3866" spans="7:10" x14ac:dyDescent="0.2">
      <c r="G3866" t="str">
        <f t="shared" si="144"/>
        <v>RY3DODDINGTON COMMUNITY HOSPITAL</v>
      </c>
      <c r="H3866" t="str">
        <f t="shared" si="145"/>
        <v>RY3</v>
      </c>
      <c r="I3866" t="s">
        <v>7426</v>
      </c>
      <c r="J3866" t="s">
        <v>7425</v>
      </c>
    </row>
    <row r="3867" spans="7:10" x14ac:dyDescent="0.2">
      <c r="G3867" t="str">
        <f t="shared" si="144"/>
        <v>RY3GAYWOOD FIRST STEPS NURSERY</v>
      </c>
      <c r="H3867" t="str">
        <f t="shared" si="145"/>
        <v>RY3</v>
      </c>
      <c r="I3867" t="s">
        <v>7428</v>
      </c>
      <c r="J3867" t="s">
        <v>7427</v>
      </c>
    </row>
    <row r="3868" spans="7:10" x14ac:dyDescent="0.2">
      <c r="G3868" t="str">
        <f t="shared" si="144"/>
        <v>RY3KELLING HOSPITAL</v>
      </c>
      <c r="H3868" t="str">
        <f t="shared" si="145"/>
        <v>RY3</v>
      </c>
      <c r="I3868" t="s">
        <v>7430</v>
      </c>
      <c r="J3868" t="s">
        <v>7429</v>
      </c>
    </row>
    <row r="3869" spans="7:10" x14ac:dyDescent="0.2">
      <c r="G3869" t="str">
        <f t="shared" si="144"/>
        <v>RY3LAKESIDE 400</v>
      </c>
      <c r="H3869" t="str">
        <f t="shared" si="145"/>
        <v>RY3</v>
      </c>
      <c r="I3869" t="s">
        <v>7432</v>
      </c>
      <c r="J3869" t="s">
        <v>7431</v>
      </c>
    </row>
    <row r="3870" spans="7:10" x14ac:dyDescent="0.2">
      <c r="G3870" t="str">
        <f t="shared" si="144"/>
        <v>RY3LITTLE ACORNS</v>
      </c>
      <c r="H3870" t="str">
        <f t="shared" si="145"/>
        <v>RY3</v>
      </c>
      <c r="I3870" t="s">
        <v>5316</v>
      </c>
      <c r="J3870" t="s">
        <v>7433</v>
      </c>
    </row>
    <row r="3871" spans="7:10" x14ac:dyDescent="0.2">
      <c r="G3871" t="str">
        <f t="shared" si="144"/>
        <v>RY3LITTLE PLUMSTEAD HOSPITAL</v>
      </c>
      <c r="H3871" t="str">
        <f t="shared" si="145"/>
        <v>RY3</v>
      </c>
      <c r="I3871" t="s">
        <v>5374</v>
      </c>
      <c r="J3871" t="s">
        <v>7434</v>
      </c>
    </row>
    <row r="3872" spans="7:10" x14ac:dyDescent="0.2">
      <c r="G3872" t="str">
        <f t="shared" si="144"/>
        <v>RY3MILL LODGES (3 MILL CLOSE)</v>
      </c>
      <c r="H3872" t="str">
        <f t="shared" si="145"/>
        <v>RY3</v>
      </c>
      <c r="I3872" t="s">
        <v>7436</v>
      </c>
      <c r="J3872" t="s">
        <v>7435</v>
      </c>
    </row>
    <row r="3873" spans="7:10" x14ac:dyDescent="0.2">
      <c r="G3873" t="str">
        <f t="shared" si="144"/>
        <v>RY3NHS NORFOLK HEALTH RECORDS</v>
      </c>
      <c r="H3873" t="str">
        <f t="shared" si="145"/>
        <v>RY3</v>
      </c>
      <c r="I3873" t="s">
        <v>7438</v>
      </c>
      <c r="J3873" t="s">
        <v>7437</v>
      </c>
    </row>
    <row r="3874" spans="7:10" x14ac:dyDescent="0.2">
      <c r="G3874" t="str">
        <f t="shared" si="144"/>
        <v>RY3NHS VOLUNTARY NORFOLK</v>
      </c>
      <c r="H3874" t="str">
        <f t="shared" si="145"/>
        <v>RY3</v>
      </c>
      <c r="I3874" t="s">
        <v>7440</v>
      </c>
      <c r="J3874" t="s">
        <v>7439</v>
      </c>
    </row>
    <row r="3875" spans="7:10" x14ac:dyDescent="0.2">
      <c r="G3875" t="str">
        <f t="shared" si="144"/>
        <v>RY3NORFOLK &amp; NORWICH UNIVERSITY HOSPITAL</v>
      </c>
      <c r="H3875" t="str">
        <f t="shared" si="145"/>
        <v>RY3</v>
      </c>
      <c r="I3875" t="s">
        <v>7442</v>
      </c>
      <c r="J3875" t="s">
        <v>7441</v>
      </c>
    </row>
    <row r="3876" spans="7:10" x14ac:dyDescent="0.2">
      <c r="G3876" t="str">
        <f t="shared" si="144"/>
        <v>RY3NORTH CAMBRIDGESHIRE HOSPITAL</v>
      </c>
      <c r="H3876" t="str">
        <f t="shared" si="145"/>
        <v>RY3</v>
      </c>
      <c r="I3876" t="s">
        <v>1096</v>
      </c>
      <c r="J3876" t="s">
        <v>7443</v>
      </c>
    </row>
    <row r="3877" spans="7:10" x14ac:dyDescent="0.2">
      <c r="G3877" t="str">
        <f t="shared" si="144"/>
        <v>RY3NORTH WALSHAM HOSPITAL</v>
      </c>
      <c r="H3877" t="str">
        <f t="shared" si="145"/>
        <v>RY3</v>
      </c>
      <c r="I3877" t="s">
        <v>7445</v>
      </c>
      <c r="J3877" t="s">
        <v>7444</v>
      </c>
    </row>
    <row r="3878" spans="7:10" x14ac:dyDescent="0.2">
      <c r="G3878" t="str">
        <f t="shared" si="144"/>
        <v>RY3NORWICH COMMUNITY HOSPITAL</v>
      </c>
      <c r="H3878" t="str">
        <f t="shared" si="145"/>
        <v>RY3</v>
      </c>
      <c r="I3878" t="s">
        <v>7447</v>
      </c>
      <c r="J3878" t="s">
        <v>7446</v>
      </c>
    </row>
    <row r="3879" spans="7:10" x14ac:dyDescent="0.2">
      <c r="G3879" t="str">
        <f t="shared" si="144"/>
        <v>RY3OGDEN COURT</v>
      </c>
      <c r="H3879" t="str">
        <f t="shared" si="145"/>
        <v>RY3</v>
      </c>
      <c r="I3879" t="s">
        <v>7449</v>
      </c>
      <c r="J3879" t="s">
        <v>7448</v>
      </c>
    </row>
    <row r="3880" spans="7:10" x14ac:dyDescent="0.2">
      <c r="G3880" t="str">
        <f t="shared" si="144"/>
        <v>RY3QUEEN ELIZABETH HOSPITAL</v>
      </c>
      <c r="H3880" t="str">
        <f t="shared" si="145"/>
        <v>RY3</v>
      </c>
      <c r="I3880" t="s">
        <v>405</v>
      </c>
      <c r="J3880" t="s">
        <v>7450</v>
      </c>
    </row>
    <row r="3881" spans="7:10" x14ac:dyDescent="0.2">
      <c r="G3881" t="str">
        <f t="shared" si="144"/>
        <v>RY3ROSE COTTAGE</v>
      </c>
      <c r="H3881" t="str">
        <f t="shared" si="145"/>
        <v>RY3</v>
      </c>
      <c r="I3881" t="s">
        <v>7452</v>
      </c>
      <c r="J3881" t="s">
        <v>7451</v>
      </c>
    </row>
    <row r="3882" spans="7:10" x14ac:dyDescent="0.2">
      <c r="G3882" t="str">
        <f t="shared" si="144"/>
        <v>RY3RUNWOOD HOMES</v>
      </c>
      <c r="H3882" t="str">
        <f t="shared" si="145"/>
        <v>RY3</v>
      </c>
      <c r="I3882" t="s">
        <v>7454</v>
      </c>
      <c r="J3882" t="s">
        <v>7453</v>
      </c>
    </row>
    <row r="3883" spans="7:10" x14ac:dyDescent="0.2">
      <c r="G3883" t="str">
        <f t="shared" si="144"/>
        <v>RY3SMO RAF MARHAM</v>
      </c>
      <c r="H3883" t="str">
        <f t="shared" si="145"/>
        <v>RY3</v>
      </c>
      <c r="I3883" t="s">
        <v>7456</v>
      </c>
      <c r="J3883" t="s">
        <v>7455</v>
      </c>
    </row>
    <row r="3884" spans="7:10" x14ac:dyDescent="0.2">
      <c r="G3884" t="str">
        <f t="shared" si="144"/>
        <v>RY3SQUIRRELS (5 MILL CLOSE)</v>
      </c>
      <c r="H3884" t="str">
        <f t="shared" si="145"/>
        <v>RY3</v>
      </c>
      <c r="I3884" t="s">
        <v>7458</v>
      </c>
      <c r="J3884" t="s">
        <v>7457</v>
      </c>
    </row>
    <row r="3885" spans="7:10" x14ac:dyDescent="0.2">
      <c r="G3885" t="str">
        <f t="shared" si="144"/>
        <v>RY3ST MICHAELS HOSPITAL</v>
      </c>
      <c r="H3885" t="str">
        <f t="shared" si="145"/>
        <v>RY3</v>
      </c>
      <c r="I3885" t="s">
        <v>7460</v>
      </c>
      <c r="J3885" t="s">
        <v>7459</v>
      </c>
    </row>
    <row r="3886" spans="7:10" x14ac:dyDescent="0.2">
      <c r="G3886" t="str">
        <f t="shared" si="144"/>
        <v>RY3SWAFFHAM COMMUNITY HOSPITAL</v>
      </c>
      <c r="H3886" t="str">
        <f t="shared" si="145"/>
        <v>RY3</v>
      </c>
      <c r="I3886" t="s">
        <v>7462</v>
      </c>
      <c r="J3886" t="s">
        <v>7461</v>
      </c>
    </row>
    <row r="3887" spans="7:10" x14ac:dyDescent="0.2">
      <c r="G3887" t="str">
        <f t="shared" si="144"/>
        <v>RY3THE GREEN</v>
      </c>
      <c r="H3887" t="str">
        <f t="shared" si="145"/>
        <v>RY3</v>
      </c>
      <c r="I3887" t="s">
        <v>7464</v>
      </c>
      <c r="J3887" t="s">
        <v>7463</v>
      </c>
    </row>
    <row r="3888" spans="7:10" x14ac:dyDescent="0.2">
      <c r="G3888" t="str">
        <f t="shared" si="144"/>
        <v>RY3THETFORD LIFT COMMUNITY</v>
      </c>
      <c r="H3888" t="str">
        <f t="shared" si="145"/>
        <v>RY3</v>
      </c>
      <c r="I3888" t="s">
        <v>7466</v>
      </c>
      <c r="J3888" t="s">
        <v>7465</v>
      </c>
    </row>
    <row r="3889" spans="7:10" x14ac:dyDescent="0.2">
      <c r="G3889" t="str">
        <f t="shared" si="144"/>
        <v>RY3WALCOT HALL</v>
      </c>
      <c r="H3889" t="str">
        <f t="shared" si="145"/>
        <v>RY3</v>
      </c>
      <c r="I3889" t="s">
        <v>7468</v>
      </c>
      <c r="J3889" t="s">
        <v>7467</v>
      </c>
    </row>
    <row r="3890" spans="7:10" x14ac:dyDescent="0.2">
      <c r="G3890" t="str">
        <f t="shared" si="144"/>
        <v>RY3WELLS COTTAGE HOSPITAL</v>
      </c>
      <c r="H3890" t="str">
        <f t="shared" si="145"/>
        <v>RY3</v>
      </c>
      <c r="I3890" t="s">
        <v>7470</v>
      </c>
      <c r="J3890" t="s">
        <v>7469</v>
      </c>
    </row>
    <row r="3891" spans="7:10" x14ac:dyDescent="0.2">
      <c r="G3891" t="str">
        <f t="shared" si="144"/>
        <v>RY3WENSUM MOUNT</v>
      </c>
      <c r="H3891" t="str">
        <f t="shared" si="145"/>
        <v>RY3</v>
      </c>
      <c r="I3891" t="s">
        <v>7472</v>
      </c>
      <c r="J3891" t="s">
        <v>7471</v>
      </c>
    </row>
    <row r="3892" spans="7:10" x14ac:dyDescent="0.2">
      <c r="G3892" t="str">
        <f t="shared" si="144"/>
        <v>RY3WEST WING BICKLING HALL</v>
      </c>
      <c r="H3892" t="str">
        <f t="shared" si="145"/>
        <v>RY3</v>
      </c>
      <c r="I3892" t="s">
        <v>7474</v>
      </c>
      <c r="J3892" t="s">
        <v>7473</v>
      </c>
    </row>
    <row r="3893" spans="7:10" x14ac:dyDescent="0.2">
      <c r="G3893" t="str">
        <f t="shared" si="144"/>
        <v>RY3WOODLANDS</v>
      </c>
      <c r="H3893" t="str">
        <f t="shared" si="145"/>
        <v>RY3</v>
      </c>
      <c r="I3893" t="s">
        <v>1721</v>
      </c>
      <c r="J3893" t="s">
        <v>7475</v>
      </c>
    </row>
    <row r="3894" spans="7:10" x14ac:dyDescent="0.2">
      <c r="G3894" t="str">
        <f t="shared" si="144"/>
        <v>RY3PRISCILLA BACON LODGE</v>
      </c>
      <c r="H3894" t="s">
        <v>145</v>
      </c>
      <c r="I3894" t="s">
        <v>14735</v>
      </c>
      <c r="J3894" t="s">
        <v>14734</v>
      </c>
    </row>
    <row r="3895" spans="7:10" x14ac:dyDescent="0.2">
      <c r="G3895" t="str">
        <f t="shared" si="144"/>
        <v>RY4APSLEY ONE</v>
      </c>
      <c r="H3895" t="str">
        <f t="shared" si="145"/>
        <v>RY4</v>
      </c>
      <c r="I3895" t="s">
        <v>7477</v>
      </c>
      <c r="J3895" t="s">
        <v>7476</v>
      </c>
    </row>
    <row r="3896" spans="7:10" x14ac:dyDescent="0.2">
      <c r="G3896" t="str">
        <f t="shared" si="144"/>
        <v>RY4BULL PLAIN</v>
      </c>
      <c r="H3896" t="str">
        <f t="shared" si="145"/>
        <v>RY4</v>
      </c>
      <c r="I3896" t="s">
        <v>7479</v>
      </c>
      <c r="J3896" t="s">
        <v>7478</v>
      </c>
    </row>
    <row r="3897" spans="7:10" x14ac:dyDescent="0.2">
      <c r="G3897" t="str">
        <f t="shared" si="144"/>
        <v>RY4CHESHUNT COMMUNITY HOSPITAL</v>
      </c>
      <c r="H3897" t="str">
        <f t="shared" si="145"/>
        <v>RY4</v>
      </c>
      <c r="I3897" t="s">
        <v>7481</v>
      </c>
      <c r="J3897" t="s">
        <v>7480</v>
      </c>
    </row>
    <row r="3898" spans="7:10" x14ac:dyDescent="0.2">
      <c r="G3898" t="str">
        <f t="shared" si="144"/>
        <v>RY4DANESBURY</v>
      </c>
      <c r="H3898" t="str">
        <f t="shared" si="145"/>
        <v>RY4</v>
      </c>
      <c r="I3898" t="s">
        <v>7483</v>
      </c>
      <c r="J3898" t="s">
        <v>7482</v>
      </c>
    </row>
    <row r="3899" spans="7:10" x14ac:dyDescent="0.2">
      <c r="G3899" t="str">
        <f t="shared" si="144"/>
        <v>RY4GARSTON CLINC</v>
      </c>
      <c r="H3899" t="str">
        <f t="shared" si="145"/>
        <v>RY4</v>
      </c>
      <c r="I3899" t="s">
        <v>7485</v>
      </c>
      <c r="J3899" t="s">
        <v>7484</v>
      </c>
    </row>
    <row r="3900" spans="7:10" x14ac:dyDescent="0.2">
      <c r="G3900" t="str">
        <f t="shared" si="144"/>
        <v>RY4GOSSOMS END ELDERLY CARE UNIT</v>
      </c>
      <c r="H3900" t="str">
        <f t="shared" si="145"/>
        <v>RY4</v>
      </c>
      <c r="I3900" t="s">
        <v>7487</v>
      </c>
      <c r="J3900" t="s">
        <v>7486</v>
      </c>
    </row>
    <row r="3901" spans="7:10" x14ac:dyDescent="0.2">
      <c r="G3901" t="str">
        <f t="shared" si="144"/>
        <v>RY4HARPENDEN MEMORIAL HOSPITAL</v>
      </c>
      <c r="H3901" t="str">
        <f t="shared" si="145"/>
        <v>RY4</v>
      </c>
      <c r="I3901" t="s">
        <v>870</v>
      </c>
      <c r="J3901" t="s">
        <v>7488</v>
      </c>
    </row>
    <row r="3902" spans="7:10" x14ac:dyDescent="0.2">
      <c r="G3902" t="str">
        <f t="shared" si="144"/>
        <v>RY4HEMEL HEMPSTEAD GENERAL HOSPITAL</v>
      </c>
      <c r="H3902" t="str">
        <f t="shared" si="145"/>
        <v>RY4</v>
      </c>
      <c r="I3902" t="s">
        <v>5354</v>
      </c>
      <c r="J3902" t="s">
        <v>7489</v>
      </c>
    </row>
    <row r="3903" spans="7:10" x14ac:dyDescent="0.2">
      <c r="G3903" t="str">
        <f t="shared" si="144"/>
        <v>RY4HERTFORD COUNTY HOSPITAL</v>
      </c>
      <c r="H3903" t="str">
        <f t="shared" si="145"/>
        <v>RY4</v>
      </c>
      <c r="I3903" t="s">
        <v>5225</v>
      </c>
      <c r="J3903" t="s">
        <v>7490</v>
      </c>
    </row>
    <row r="3904" spans="7:10" x14ac:dyDescent="0.2">
      <c r="G3904" t="str">
        <f t="shared" si="144"/>
        <v>RY4HERTFORDSHIRE &amp; ESSEX HOSPITAL</v>
      </c>
      <c r="H3904" t="str">
        <f t="shared" si="145"/>
        <v>RY4</v>
      </c>
      <c r="I3904" t="s">
        <v>7492</v>
      </c>
      <c r="J3904" t="s">
        <v>7491</v>
      </c>
    </row>
    <row r="3905" spans="7:10" x14ac:dyDescent="0.2">
      <c r="G3905" t="str">
        <f t="shared" si="144"/>
        <v>RY4HITCHIN HOSPITAL</v>
      </c>
      <c r="H3905" t="str">
        <f t="shared" si="145"/>
        <v>RY4</v>
      </c>
      <c r="I3905" t="s">
        <v>7494</v>
      </c>
      <c r="J3905" t="s">
        <v>7493</v>
      </c>
    </row>
    <row r="3906" spans="7:10" x14ac:dyDescent="0.2">
      <c r="G3906" t="str">
        <f t="shared" si="144"/>
        <v>RY4HOLYWELL</v>
      </c>
      <c r="H3906" t="str">
        <f t="shared" si="145"/>
        <v>RY4</v>
      </c>
      <c r="I3906" t="s">
        <v>7496</v>
      </c>
      <c r="J3906" t="s">
        <v>7495</v>
      </c>
    </row>
    <row r="3907" spans="7:10" x14ac:dyDescent="0.2">
      <c r="G3907" t="str">
        <f t="shared" si="144"/>
        <v>RY4KINGSLEY GREEN</v>
      </c>
      <c r="H3907" t="str">
        <f t="shared" si="145"/>
        <v>RY4</v>
      </c>
      <c r="I3907" t="s">
        <v>5359</v>
      </c>
      <c r="J3907" t="s">
        <v>7497</v>
      </c>
    </row>
    <row r="3908" spans="7:10" x14ac:dyDescent="0.2">
      <c r="G3908" t="str">
        <f t="shared" si="144"/>
        <v xml:space="preserve">RY4LANGLEY HOUSE </v>
      </c>
      <c r="H3908" t="str">
        <f t="shared" si="145"/>
        <v>RY4</v>
      </c>
      <c r="I3908" t="s">
        <v>7499</v>
      </c>
      <c r="J3908" t="s">
        <v>7498</v>
      </c>
    </row>
    <row r="3909" spans="7:10" x14ac:dyDescent="0.2">
      <c r="G3909" t="str">
        <f t="shared" si="144"/>
        <v>RY4LANGTON</v>
      </c>
      <c r="H3909" t="str">
        <f t="shared" si="145"/>
        <v>RY4</v>
      </c>
      <c r="I3909" t="s">
        <v>7501</v>
      </c>
      <c r="J3909" t="s">
        <v>7500</v>
      </c>
    </row>
    <row r="3910" spans="7:10" x14ac:dyDescent="0.2">
      <c r="G3910" t="str">
        <f t="shared" si="144"/>
        <v>RY4NASCOT LAWN</v>
      </c>
      <c r="H3910" t="str">
        <f t="shared" si="145"/>
        <v>RY4</v>
      </c>
      <c r="I3910" t="s">
        <v>5390</v>
      </c>
      <c r="J3910" t="s">
        <v>7502</v>
      </c>
    </row>
    <row r="3911" spans="7:10" x14ac:dyDescent="0.2">
      <c r="G3911" t="str">
        <f t="shared" si="144"/>
        <v>RY4NIGHTINGALE COTTAGES</v>
      </c>
      <c r="H3911" t="str">
        <f t="shared" si="145"/>
        <v>RY4</v>
      </c>
      <c r="I3911" t="s">
        <v>7504</v>
      </c>
      <c r="J3911" t="s">
        <v>7503</v>
      </c>
    </row>
    <row r="3912" spans="7:10" x14ac:dyDescent="0.2">
      <c r="G3912" t="str">
        <f t="shared" si="144"/>
        <v>RY4POTTERS BAR COMMUNITY HOSPITAL</v>
      </c>
      <c r="H3912" t="str">
        <f t="shared" si="145"/>
        <v>RY4</v>
      </c>
      <c r="I3912" t="s">
        <v>7506</v>
      </c>
      <c r="J3912" t="s">
        <v>7505</v>
      </c>
    </row>
    <row r="3913" spans="7:10" x14ac:dyDescent="0.2">
      <c r="G3913" t="str">
        <f t="shared" si="144"/>
        <v>RY4QE2</v>
      </c>
      <c r="H3913" t="str">
        <f t="shared" si="145"/>
        <v>RY4</v>
      </c>
      <c r="I3913" t="s">
        <v>7508</v>
      </c>
      <c r="J3913" t="s">
        <v>7507</v>
      </c>
    </row>
    <row r="3914" spans="7:10" x14ac:dyDescent="0.2">
      <c r="G3914" t="str">
        <f t="shared" si="144"/>
        <v>RY4QUEEN VICTORIA MEMORIAL HOSPITAL</v>
      </c>
      <c r="H3914" t="str">
        <f t="shared" si="145"/>
        <v>RY4</v>
      </c>
      <c r="I3914" t="s">
        <v>5198</v>
      </c>
      <c r="J3914" t="s">
        <v>7509</v>
      </c>
    </row>
    <row r="3915" spans="7:10" x14ac:dyDescent="0.2">
      <c r="G3915" t="str">
        <f t="shared" si="144"/>
        <v>RY4ROYSTON HOSPITAL</v>
      </c>
      <c r="H3915" t="str">
        <f t="shared" si="145"/>
        <v>RY4</v>
      </c>
      <c r="I3915" t="s">
        <v>1650</v>
      </c>
      <c r="J3915" t="s">
        <v>7510</v>
      </c>
    </row>
    <row r="3916" spans="7:10" x14ac:dyDescent="0.2">
      <c r="G3916" t="str">
        <f t="shared" si="144"/>
        <v>RY4RUNCIE UNIT</v>
      </c>
      <c r="H3916" t="str">
        <f t="shared" si="145"/>
        <v>RY4</v>
      </c>
      <c r="I3916" t="s">
        <v>7512</v>
      </c>
      <c r="J3916" t="s">
        <v>7511</v>
      </c>
    </row>
    <row r="3917" spans="7:10" x14ac:dyDescent="0.2">
      <c r="G3917" t="str">
        <f t="shared" si="144"/>
        <v>RY4SOPWELL</v>
      </c>
      <c r="H3917" t="str">
        <f t="shared" si="145"/>
        <v>RY4</v>
      </c>
      <c r="I3917" t="s">
        <v>7514</v>
      </c>
      <c r="J3917" t="s">
        <v>7513</v>
      </c>
    </row>
    <row r="3918" spans="7:10" x14ac:dyDescent="0.2">
      <c r="G3918" t="str">
        <f t="shared" si="144"/>
        <v>RY4ST NICHOLAS</v>
      </c>
      <c r="H3918" t="str">
        <f t="shared" si="145"/>
        <v>RY4</v>
      </c>
      <c r="I3918" t="s">
        <v>7516</v>
      </c>
      <c r="J3918" t="s">
        <v>7515</v>
      </c>
    </row>
    <row r="3919" spans="7:10" x14ac:dyDescent="0.2">
      <c r="G3919" t="str">
        <f t="shared" si="144"/>
        <v>RY5JOHN COUPLAND COMMUNITY HOSPITAL</v>
      </c>
      <c r="H3919" t="str">
        <f t="shared" si="145"/>
        <v>RY5</v>
      </c>
      <c r="I3919" t="s">
        <v>7518</v>
      </c>
      <c r="J3919" t="s">
        <v>7517</v>
      </c>
    </row>
    <row r="3920" spans="7:10" x14ac:dyDescent="0.2">
      <c r="G3920" t="str">
        <f t="shared" si="144"/>
        <v>RY5LINCOLN COUNTY HOSPITAL</v>
      </c>
      <c r="H3920" t="str">
        <f t="shared" si="145"/>
        <v>RY5</v>
      </c>
      <c r="I3920" t="s">
        <v>5160</v>
      </c>
      <c r="J3920" t="s">
        <v>14169</v>
      </c>
    </row>
    <row r="3921" spans="7:10" x14ac:dyDescent="0.2">
      <c r="G3921" t="str">
        <f t="shared" ref="G3921:G3982" si="146">H3921&amp;I3921</f>
        <v>RY5LOUTH COMMUNITY HOSPITAL</v>
      </c>
      <c r="H3921" t="str">
        <f t="shared" si="145"/>
        <v>RY5</v>
      </c>
      <c r="I3921" t="s">
        <v>7520</v>
      </c>
      <c r="J3921" t="s">
        <v>7519</v>
      </c>
    </row>
    <row r="3922" spans="7:10" x14ac:dyDescent="0.2">
      <c r="G3922" t="str">
        <f t="shared" si="146"/>
        <v>RY5SKEGNESS HOSPITAL</v>
      </c>
      <c r="H3922" t="str">
        <f t="shared" si="145"/>
        <v>RY5</v>
      </c>
      <c r="I3922" t="s">
        <v>7522</v>
      </c>
      <c r="J3922" t="s">
        <v>7521</v>
      </c>
    </row>
    <row r="3923" spans="7:10" x14ac:dyDescent="0.2">
      <c r="G3923" t="str">
        <f t="shared" si="146"/>
        <v>RY5THE BUTTERFLY HOSPICE</v>
      </c>
      <c r="H3923" t="str">
        <f t="shared" si="145"/>
        <v>RY5</v>
      </c>
      <c r="I3923" t="s">
        <v>7524</v>
      </c>
      <c r="J3923" t="s">
        <v>7523</v>
      </c>
    </row>
    <row r="3924" spans="7:10" x14ac:dyDescent="0.2">
      <c r="G3924" t="str">
        <f t="shared" si="146"/>
        <v>RY5THE JOHNSON COMMUNITY HOSPITAL</v>
      </c>
      <c r="H3924" t="str">
        <f t="shared" ref="H3924:H3985" si="147">LEFT(J3924,3)</f>
        <v>RY5</v>
      </c>
      <c r="I3924" t="s">
        <v>5168</v>
      </c>
      <c r="J3924" t="s">
        <v>7525</v>
      </c>
    </row>
    <row r="3925" spans="7:10" x14ac:dyDescent="0.2">
      <c r="G3925" t="str">
        <f t="shared" si="146"/>
        <v>RY6ARMLEY MOOR HEALTH CENTRE</v>
      </c>
      <c r="H3925" t="str">
        <f t="shared" si="147"/>
        <v>RY6</v>
      </c>
      <c r="I3925" t="s">
        <v>7527</v>
      </c>
      <c r="J3925" t="s">
        <v>7526</v>
      </c>
    </row>
    <row r="3926" spans="7:10" x14ac:dyDescent="0.2">
      <c r="G3926" t="str">
        <f t="shared" si="146"/>
        <v>RY6BECKETTS PARK</v>
      </c>
      <c r="H3926" t="str">
        <f t="shared" si="147"/>
        <v>RY6</v>
      </c>
      <c r="I3926" t="s">
        <v>7529</v>
      </c>
      <c r="J3926" t="s">
        <v>7528</v>
      </c>
    </row>
    <row r="3927" spans="7:10" x14ac:dyDescent="0.2">
      <c r="G3927" t="str">
        <f t="shared" si="146"/>
        <v>RY6BEESTON HILL COMMUNITY HEALTH CENTRE</v>
      </c>
      <c r="H3927" t="str">
        <f t="shared" si="147"/>
        <v>RY6</v>
      </c>
      <c r="I3927" t="s">
        <v>7531</v>
      </c>
      <c r="J3927" t="s">
        <v>7530</v>
      </c>
    </row>
    <row r="3928" spans="7:10" x14ac:dyDescent="0.2">
      <c r="G3928" t="str">
        <f t="shared" si="146"/>
        <v>RY6BEESTON VILLAGE SURGERY</v>
      </c>
      <c r="H3928" t="str">
        <f t="shared" si="147"/>
        <v>RY6</v>
      </c>
      <c r="I3928" t="s">
        <v>7533</v>
      </c>
      <c r="J3928" t="s">
        <v>7532</v>
      </c>
    </row>
    <row r="3929" spans="7:10" x14ac:dyDescent="0.2">
      <c r="G3929" t="str">
        <f t="shared" si="146"/>
        <v>RY6BRAMLEY CLINIC</v>
      </c>
      <c r="H3929" t="str">
        <f t="shared" si="147"/>
        <v>RY6</v>
      </c>
      <c r="I3929" t="s">
        <v>7535</v>
      </c>
      <c r="J3929" t="s">
        <v>7534</v>
      </c>
    </row>
    <row r="3930" spans="7:10" x14ac:dyDescent="0.2">
      <c r="G3930" t="str">
        <f t="shared" si="146"/>
        <v>RY6BURMANTOFTS HEALTH CENTRE</v>
      </c>
      <c r="H3930" t="str">
        <f t="shared" si="147"/>
        <v>RY6</v>
      </c>
      <c r="I3930" t="s">
        <v>7537</v>
      </c>
      <c r="J3930" t="s">
        <v>7536</v>
      </c>
    </row>
    <row r="3931" spans="7:10" x14ac:dyDescent="0.2">
      <c r="G3931" t="str">
        <f t="shared" si="146"/>
        <v>RY6CALVERLEY MEDICAL CENTRE</v>
      </c>
      <c r="H3931" t="str">
        <f t="shared" si="147"/>
        <v>RY6</v>
      </c>
      <c r="I3931" t="s">
        <v>7539</v>
      </c>
      <c r="J3931" t="s">
        <v>7538</v>
      </c>
    </row>
    <row r="3932" spans="7:10" x14ac:dyDescent="0.2">
      <c r="G3932" t="str">
        <f t="shared" si="146"/>
        <v>RY6CAMHS SERVICE (12A CLARENDON ROAD)</v>
      </c>
      <c r="H3932" t="str">
        <f t="shared" si="147"/>
        <v>RY6</v>
      </c>
      <c r="I3932" t="s">
        <v>7541</v>
      </c>
      <c r="J3932" t="s">
        <v>7540</v>
      </c>
    </row>
    <row r="3933" spans="7:10" x14ac:dyDescent="0.2">
      <c r="G3933" t="str">
        <f t="shared" si="146"/>
        <v>RY6CFU (SJUH)</v>
      </c>
      <c r="H3933" t="str">
        <f t="shared" si="147"/>
        <v>RY6</v>
      </c>
      <c r="I3933" t="s">
        <v>7543</v>
      </c>
      <c r="J3933" t="s">
        <v>7542</v>
      </c>
    </row>
    <row r="3934" spans="7:10" x14ac:dyDescent="0.2">
      <c r="G3934" t="str">
        <f t="shared" si="146"/>
        <v>RY6CHAPEL ALLERTON HOSPITAL (MUSCULOSKELETAL)</v>
      </c>
      <c r="H3934" t="str">
        <f t="shared" si="147"/>
        <v>RY6</v>
      </c>
      <c r="I3934" t="s">
        <v>7545</v>
      </c>
      <c r="J3934" t="s">
        <v>7544</v>
      </c>
    </row>
    <row r="3935" spans="7:10" x14ac:dyDescent="0.2">
      <c r="G3935" t="str">
        <f t="shared" si="146"/>
        <v>RY6CHAPELTOWN HEALTH CENTRE</v>
      </c>
      <c r="H3935" t="str">
        <f t="shared" si="147"/>
        <v>RY6</v>
      </c>
      <c r="I3935" t="s">
        <v>7547</v>
      </c>
      <c r="J3935" t="s">
        <v>7546</v>
      </c>
    </row>
    <row r="3936" spans="7:10" x14ac:dyDescent="0.2">
      <c r="G3936" t="str">
        <f t="shared" si="146"/>
        <v>RY6CHAPELTOWN IFSS</v>
      </c>
      <c r="H3936" t="str">
        <f t="shared" si="147"/>
        <v>RY6</v>
      </c>
      <c r="I3936" t="s">
        <v>7549</v>
      </c>
      <c r="J3936" t="s">
        <v>7548</v>
      </c>
    </row>
    <row r="3937" spans="7:10" x14ac:dyDescent="0.2">
      <c r="G3937" t="str">
        <f t="shared" si="146"/>
        <v>RY6COLTON MILL MEDICAL CENTRE</v>
      </c>
      <c r="H3937" t="str">
        <f t="shared" si="147"/>
        <v>RY6</v>
      </c>
      <c r="I3937" t="s">
        <v>7551</v>
      </c>
      <c r="J3937" t="s">
        <v>7550</v>
      </c>
    </row>
    <row r="3938" spans="7:10" x14ac:dyDescent="0.2">
      <c r="G3938" t="str">
        <f t="shared" si="146"/>
        <v>RY6CRAVEN ROAD MEDICAL PRACTICE</v>
      </c>
      <c r="H3938" t="str">
        <f t="shared" si="147"/>
        <v>RY6</v>
      </c>
      <c r="I3938" t="s">
        <v>7553</v>
      </c>
      <c r="J3938" t="s">
        <v>7552</v>
      </c>
    </row>
    <row r="3939" spans="7:10" x14ac:dyDescent="0.2">
      <c r="G3939" t="str">
        <f t="shared" si="146"/>
        <v>RY6CRINGLEBAR</v>
      </c>
      <c r="H3939" t="str">
        <f t="shared" si="147"/>
        <v>RY6</v>
      </c>
      <c r="I3939" t="s">
        <v>7555</v>
      </c>
      <c r="J3939" t="s">
        <v>7554</v>
      </c>
    </row>
    <row r="3940" spans="7:10" x14ac:dyDescent="0.2">
      <c r="G3940" t="str">
        <f t="shared" si="146"/>
        <v>RY6EAST LEEDS HEALTH CENTRE</v>
      </c>
      <c r="H3940" t="str">
        <f t="shared" si="147"/>
        <v>RY6</v>
      </c>
      <c r="I3940" t="s">
        <v>7557</v>
      </c>
      <c r="J3940" t="s">
        <v>7556</v>
      </c>
    </row>
    <row r="3941" spans="7:10" x14ac:dyDescent="0.2">
      <c r="G3941" t="str">
        <f t="shared" si="146"/>
        <v>RY6FOUNDRY LANE SURGERY</v>
      </c>
      <c r="H3941" t="str">
        <f t="shared" si="147"/>
        <v>RY6</v>
      </c>
      <c r="I3941" t="s">
        <v>7559</v>
      </c>
      <c r="J3941" t="s">
        <v>7558</v>
      </c>
    </row>
    <row r="3942" spans="7:10" x14ac:dyDescent="0.2">
      <c r="G3942" t="str">
        <f t="shared" si="146"/>
        <v>RY6GILDERSOME CLINIC</v>
      </c>
      <c r="H3942" t="str">
        <f t="shared" si="147"/>
        <v>RY6</v>
      </c>
      <c r="I3942" t="s">
        <v>7561</v>
      </c>
      <c r="J3942" t="s">
        <v>7560</v>
      </c>
    </row>
    <row r="3943" spans="7:10" x14ac:dyDescent="0.2">
      <c r="G3943" t="str">
        <f t="shared" si="146"/>
        <v>RY6GIPTON CLINIC</v>
      </c>
      <c r="H3943" t="str">
        <f t="shared" si="147"/>
        <v>RY6</v>
      </c>
      <c r="I3943" t="s">
        <v>7563</v>
      </c>
      <c r="J3943" t="s">
        <v>7562</v>
      </c>
    </row>
    <row r="3944" spans="7:10" x14ac:dyDescent="0.2">
      <c r="G3944" t="str">
        <f t="shared" si="146"/>
        <v>RY6GUISELEY CLINIC</v>
      </c>
      <c r="H3944" t="str">
        <f t="shared" si="147"/>
        <v>RY6</v>
      </c>
      <c r="I3944" t="s">
        <v>7565</v>
      </c>
      <c r="J3944" t="s">
        <v>7564</v>
      </c>
    </row>
    <row r="3945" spans="7:10" x14ac:dyDescent="0.2">
      <c r="G3945" t="str">
        <f t="shared" si="146"/>
        <v>RY6HALTON CLINIC</v>
      </c>
      <c r="H3945" t="str">
        <f t="shared" si="147"/>
        <v>RY6</v>
      </c>
      <c r="I3945" t="s">
        <v>7567</v>
      </c>
      <c r="J3945" t="s">
        <v>7566</v>
      </c>
    </row>
    <row r="3946" spans="7:10" x14ac:dyDescent="0.2">
      <c r="G3946" t="str">
        <f t="shared" si="146"/>
        <v>RY6HANNAH HOUSE</v>
      </c>
      <c r="H3946" t="str">
        <f t="shared" si="147"/>
        <v>RY6</v>
      </c>
      <c r="I3946" t="s">
        <v>7569</v>
      </c>
      <c r="J3946" t="s">
        <v>7568</v>
      </c>
    </row>
    <row r="3947" spans="7:10" x14ac:dyDescent="0.2">
      <c r="G3947" t="str">
        <f t="shared" si="146"/>
        <v>RY6HAREHILLS CHILDRENS CENTRE</v>
      </c>
      <c r="H3947" t="str">
        <f t="shared" si="147"/>
        <v>RY6</v>
      </c>
      <c r="I3947" t="s">
        <v>7571</v>
      </c>
      <c r="J3947" t="s">
        <v>7570</v>
      </c>
    </row>
    <row r="3948" spans="7:10" x14ac:dyDescent="0.2">
      <c r="G3948" t="str">
        <f t="shared" si="146"/>
        <v>RY6HARRY BOOTH HOUSE</v>
      </c>
      <c r="H3948" t="str">
        <f t="shared" si="147"/>
        <v>RY6</v>
      </c>
      <c r="I3948" t="s">
        <v>7573</v>
      </c>
      <c r="J3948" t="s">
        <v>7572</v>
      </c>
    </row>
    <row r="3949" spans="7:10" x14ac:dyDescent="0.2">
      <c r="G3949" t="str">
        <f t="shared" si="146"/>
        <v>RY6HAWTHORN HOUSE</v>
      </c>
      <c r="H3949" t="str">
        <f t="shared" si="147"/>
        <v>RY6</v>
      </c>
      <c r="I3949" t="s">
        <v>7575</v>
      </c>
      <c r="J3949" t="s">
        <v>7574</v>
      </c>
    </row>
    <row r="3950" spans="7:10" x14ac:dyDescent="0.2">
      <c r="G3950" t="str">
        <f t="shared" si="146"/>
        <v>RY6HAWTHORN SURGERY</v>
      </c>
      <c r="H3950" t="str">
        <f t="shared" si="147"/>
        <v>RY6</v>
      </c>
      <c r="I3950" t="s">
        <v>7577</v>
      </c>
      <c r="J3950" t="s">
        <v>7576</v>
      </c>
    </row>
    <row r="3951" spans="7:10" x14ac:dyDescent="0.2">
      <c r="G3951" t="str">
        <f t="shared" si="146"/>
        <v>RY6HIGHFIELD MEDICAL CENTRE</v>
      </c>
      <c r="H3951" t="str">
        <f t="shared" si="147"/>
        <v>RY6</v>
      </c>
      <c r="I3951" t="s">
        <v>7579</v>
      </c>
      <c r="J3951" t="s">
        <v>7578</v>
      </c>
    </row>
    <row r="3952" spans="7:10" x14ac:dyDescent="0.2">
      <c r="G3952" t="str">
        <f t="shared" si="146"/>
        <v>RY6HILLFOOT SURGERY</v>
      </c>
      <c r="H3952" t="str">
        <f t="shared" si="147"/>
        <v>RY6</v>
      </c>
      <c r="I3952" t="s">
        <v>7581</v>
      </c>
      <c r="J3952" t="s">
        <v>7580</v>
      </c>
    </row>
    <row r="3953" spans="7:10" x14ac:dyDescent="0.2">
      <c r="G3953" t="str">
        <f t="shared" si="146"/>
        <v>RY6HOLT PARK HEALTH CENTRE</v>
      </c>
      <c r="H3953" t="str">
        <f t="shared" si="147"/>
        <v>RY6</v>
      </c>
      <c r="I3953" t="s">
        <v>7583</v>
      </c>
      <c r="J3953" t="s">
        <v>7582</v>
      </c>
    </row>
    <row r="3954" spans="7:10" x14ac:dyDescent="0.2">
      <c r="G3954" t="str">
        <f t="shared" si="146"/>
        <v>RY6HORSFORTH CLINIC</v>
      </c>
      <c r="H3954" t="str">
        <f t="shared" si="147"/>
        <v>RY6</v>
      </c>
      <c r="I3954" t="s">
        <v>7585</v>
      </c>
      <c r="J3954" t="s">
        <v>7584</v>
      </c>
    </row>
    <row r="3955" spans="7:10" x14ac:dyDescent="0.2">
      <c r="G3955" t="str">
        <f t="shared" si="146"/>
        <v>RY6HUNSLET HEALTH CENTRE</v>
      </c>
      <c r="H3955" t="str">
        <f t="shared" si="147"/>
        <v>RY6</v>
      </c>
      <c r="I3955" t="s">
        <v>7587</v>
      </c>
      <c r="J3955" t="s">
        <v>7586</v>
      </c>
    </row>
    <row r="3956" spans="7:10" x14ac:dyDescent="0.2">
      <c r="G3956" t="str">
        <f t="shared" si="146"/>
        <v>RY6IRELAND WOOD SURGERY</v>
      </c>
      <c r="H3956" t="str">
        <f t="shared" si="147"/>
        <v>RY6</v>
      </c>
      <c r="I3956" t="s">
        <v>7589</v>
      </c>
      <c r="J3956" t="s">
        <v>7588</v>
      </c>
    </row>
    <row r="3957" spans="7:10" x14ac:dyDescent="0.2">
      <c r="G3957" t="str">
        <f t="shared" si="146"/>
        <v>RY6KIPPAX HEALTH CENTRE</v>
      </c>
      <c r="H3957" t="str">
        <f t="shared" si="147"/>
        <v>RY6</v>
      </c>
      <c r="I3957" t="s">
        <v>7591</v>
      </c>
      <c r="J3957" t="s">
        <v>7590</v>
      </c>
    </row>
    <row r="3958" spans="7:10" x14ac:dyDescent="0.2">
      <c r="G3958" t="str">
        <f t="shared" si="146"/>
        <v>RY6KIRKSTALL HEALTH CENTRE</v>
      </c>
      <c r="H3958" t="str">
        <f t="shared" si="147"/>
        <v>RY6</v>
      </c>
      <c r="I3958" t="s">
        <v>7593</v>
      </c>
      <c r="J3958" t="s">
        <v>7592</v>
      </c>
    </row>
    <row r="3959" spans="7:10" x14ac:dyDescent="0.2">
      <c r="G3959" t="str">
        <f t="shared" si="146"/>
        <v>RY6KIRKSTALL LANE MEDICAL CENTRE</v>
      </c>
      <c r="H3959" t="str">
        <f t="shared" si="147"/>
        <v>RY6</v>
      </c>
      <c r="I3959" t="s">
        <v>7595</v>
      </c>
      <c r="J3959" t="s">
        <v>7594</v>
      </c>
    </row>
    <row r="3960" spans="7:10" x14ac:dyDescent="0.2">
      <c r="G3960" t="str">
        <f t="shared" si="146"/>
        <v>RY6LEAFIELD CLINIC</v>
      </c>
      <c r="H3960" t="str">
        <f t="shared" si="147"/>
        <v>RY6</v>
      </c>
      <c r="I3960" t="s">
        <v>7597</v>
      </c>
      <c r="J3960" t="s">
        <v>7596</v>
      </c>
    </row>
    <row r="3961" spans="7:10" x14ac:dyDescent="0.2">
      <c r="G3961" t="str">
        <f t="shared" si="146"/>
        <v>RY6LEEDS CITY COLLEGE - HORSFORTH CAMPUS</v>
      </c>
      <c r="H3961" t="str">
        <f t="shared" si="147"/>
        <v>RY6</v>
      </c>
      <c r="I3961" t="s">
        <v>7599</v>
      </c>
      <c r="J3961" t="s">
        <v>7598</v>
      </c>
    </row>
    <row r="3962" spans="7:10" x14ac:dyDescent="0.2">
      <c r="G3962" t="str">
        <f t="shared" si="146"/>
        <v>RY6LEEDS CITY COLLEGE - PARK LANE CAMPUS</v>
      </c>
      <c r="H3962" t="str">
        <f t="shared" si="147"/>
        <v>RY6</v>
      </c>
      <c r="I3962" t="s">
        <v>7601</v>
      </c>
      <c r="J3962" t="s">
        <v>7600</v>
      </c>
    </row>
    <row r="3963" spans="7:10" x14ac:dyDescent="0.2">
      <c r="G3963" t="str">
        <f t="shared" si="146"/>
        <v>RY6LEEDS CITY COLLEGE - THOMAS DANBY CAMPUS</v>
      </c>
      <c r="H3963" t="str">
        <f t="shared" si="147"/>
        <v>RY6</v>
      </c>
      <c r="I3963" t="s">
        <v>7603</v>
      </c>
      <c r="J3963" t="s">
        <v>7602</v>
      </c>
    </row>
    <row r="3964" spans="7:10" x14ac:dyDescent="0.2">
      <c r="G3964" t="str">
        <f t="shared" si="146"/>
        <v>RY6LEEDS COMMUNITY EQUIPMENT SERVICE</v>
      </c>
      <c r="H3964" t="str">
        <f t="shared" si="147"/>
        <v>RY6</v>
      </c>
      <c r="I3964" t="s">
        <v>7605</v>
      </c>
      <c r="J3964" t="s">
        <v>7604</v>
      </c>
    </row>
    <row r="3965" spans="7:10" x14ac:dyDescent="0.2">
      <c r="G3965" t="str">
        <f t="shared" si="146"/>
        <v>RY6LEEDS GENERAL INFIRMARY</v>
      </c>
      <c r="H3965" t="str">
        <f t="shared" si="147"/>
        <v>RY6</v>
      </c>
      <c r="I3965" t="s">
        <v>1542</v>
      </c>
      <c r="J3965" t="s">
        <v>7606</v>
      </c>
    </row>
    <row r="3966" spans="7:10" x14ac:dyDescent="0.2">
      <c r="G3966" t="str">
        <f t="shared" si="146"/>
        <v>RY6LEEDS STUDENT MEDICAL PRACTICE</v>
      </c>
      <c r="H3966" t="str">
        <f t="shared" si="147"/>
        <v>RY6</v>
      </c>
      <c r="I3966" t="s">
        <v>7608</v>
      </c>
      <c r="J3966" t="s">
        <v>7607</v>
      </c>
    </row>
    <row r="3967" spans="7:10" x14ac:dyDescent="0.2">
      <c r="G3967" t="str">
        <f t="shared" si="146"/>
        <v>RY6LITTLE WOODHOUSE HALL</v>
      </c>
      <c r="H3967" t="str">
        <f t="shared" si="147"/>
        <v>RY6</v>
      </c>
      <c r="I3967" t="s">
        <v>7610</v>
      </c>
      <c r="J3967" t="s">
        <v>7609</v>
      </c>
    </row>
    <row r="3968" spans="7:10" x14ac:dyDescent="0.2">
      <c r="G3968" t="str">
        <f t="shared" si="146"/>
        <v>RY6MANOR PARK SURGERY</v>
      </c>
      <c r="H3968" t="str">
        <f t="shared" si="147"/>
        <v>RY6</v>
      </c>
      <c r="I3968" t="s">
        <v>7612</v>
      </c>
      <c r="J3968" t="s">
        <v>7611</v>
      </c>
    </row>
    <row r="3969" spans="7:10" x14ac:dyDescent="0.2">
      <c r="G3969" t="str">
        <f t="shared" si="146"/>
        <v>RY6MEANWOOD HEALTH CENTRE</v>
      </c>
      <c r="H3969" t="str">
        <f t="shared" si="147"/>
        <v>RY6</v>
      </c>
      <c r="I3969" t="s">
        <v>7614</v>
      </c>
      <c r="J3969" t="s">
        <v>7613</v>
      </c>
    </row>
    <row r="3970" spans="7:10" x14ac:dyDescent="0.2">
      <c r="G3970" t="str">
        <f t="shared" si="146"/>
        <v>RY6MIDDLETON COMMUNITY HEALTH CENTRE</v>
      </c>
      <c r="H3970" t="str">
        <f t="shared" si="147"/>
        <v>RY6</v>
      </c>
      <c r="I3970" t="s">
        <v>7616</v>
      </c>
      <c r="J3970" t="s">
        <v>7615</v>
      </c>
    </row>
    <row r="3971" spans="7:10" x14ac:dyDescent="0.2">
      <c r="G3971" t="str">
        <f t="shared" si="146"/>
        <v>RY6MORLEY HEALTH CENTRE</v>
      </c>
      <c r="H3971" t="str">
        <f t="shared" si="147"/>
        <v>RY6</v>
      </c>
      <c r="I3971" t="s">
        <v>7618</v>
      </c>
      <c r="J3971" t="s">
        <v>7617</v>
      </c>
    </row>
    <row r="3972" spans="7:10" x14ac:dyDescent="0.2">
      <c r="G3972" t="str">
        <f t="shared" si="146"/>
        <v>RY6NEW CROFT SURGERY</v>
      </c>
      <c r="H3972" t="str">
        <f t="shared" si="147"/>
        <v>RY6</v>
      </c>
      <c r="I3972" t="s">
        <v>7620</v>
      </c>
      <c r="J3972" t="s">
        <v>7619</v>
      </c>
    </row>
    <row r="3973" spans="7:10" x14ac:dyDescent="0.2">
      <c r="G3973" t="str">
        <f t="shared" si="146"/>
        <v>RY6NORTH WEST HOUSE (PCT HQ)</v>
      </c>
      <c r="H3973" t="str">
        <f t="shared" si="147"/>
        <v>RY6</v>
      </c>
      <c r="I3973" t="s">
        <v>7622</v>
      </c>
      <c r="J3973" t="s">
        <v>7621</v>
      </c>
    </row>
    <row r="3974" spans="7:10" x14ac:dyDescent="0.2">
      <c r="G3974" t="str">
        <f t="shared" si="146"/>
        <v>RY6OFFENDER HEALTHCARE - LEEDS</v>
      </c>
      <c r="H3974" t="str">
        <f t="shared" si="147"/>
        <v>RY6</v>
      </c>
      <c r="I3974" t="s">
        <v>7624</v>
      </c>
      <c r="J3974" t="s">
        <v>7623</v>
      </c>
    </row>
    <row r="3975" spans="7:10" x14ac:dyDescent="0.2">
      <c r="G3975" t="str">
        <f t="shared" si="146"/>
        <v>RY6OFFENDER HEALTHCARE - WEALSTUN</v>
      </c>
      <c r="H3975" t="str">
        <f t="shared" si="147"/>
        <v>RY6</v>
      </c>
      <c r="I3975" t="s">
        <v>7626</v>
      </c>
      <c r="J3975" t="s">
        <v>7625</v>
      </c>
    </row>
    <row r="3976" spans="7:10" x14ac:dyDescent="0.2">
      <c r="G3976" t="str">
        <f t="shared" si="146"/>
        <v>RY6OFFENDER HEALTHCARE - WETHERBY</v>
      </c>
      <c r="H3976" t="str">
        <f t="shared" si="147"/>
        <v>RY6</v>
      </c>
      <c r="I3976" t="s">
        <v>7628</v>
      </c>
      <c r="J3976" t="s">
        <v>7627</v>
      </c>
    </row>
    <row r="3977" spans="7:10" x14ac:dyDescent="0.2">
      <c r="G3977" t="str">
        <f t="shared" si="146"/>
        <v>RY6OSMONDTHORPE ONE STOP SHOP</v>
      </c>
      <c r="H3977" t="str">
        <f t="shared" si="147"/>
        <v>RY6</v>
      </c>
      <c r="I3977" t="s">
        <v>7630</v>
      </c>
      <c r="J3977" t="s">
        <v>7629</v>
      </c>
    </row>
    <row r="3978" spans="7:10" x14ac:dyDescent="0.2">
      <c r="G3978" t="str">
        <f t="shared" si="146"/>
        <v>RY6OTLEY CLINIC</v>
      </c>
      <c r="H3978" t="str">
        <f t="shared" si="147"/>
        <v>RY6</v>
      </c>
      <c r="I3978" t="s">
        <v>7632</v>
      </c>
      <c r="J3978" t="s">
        <v>7631</v>
      </c>
    </row>
    <row r="3979" spans="7:10" x14ac:dyDescent="0.2">
      <c r="G3979" t="str">
        <f t="shared" si="146"/>
        <v>RY6PARK EDGE MEDICAL CENTRE</v>
      </c>
      <c r="H3979" t="str">
        <f t="shared" si="147"/>
        <v>RY6</v>
      </c>
      <c r="I3979" t="s">
        <v>7634</v>
      </c>
      <c r="J3979" t="s">
        <v>7633</v>
      </c>
    </row>
    <row r="3980" spans="7:10" x14ac:dyDescent="0.2">
      <c r="G3980" t="str">
        <f t="shared" si="146"/>
        <v>RY6PARK EDGE PRACTICE</v>
      </c>
      <c r="H3980" t="str">
        <f t="shared" si="147"/>
        <v>RY6</v>
      </c>
      <c r="I3980" t="s">
        <v>7636</v>
      </c>
      <c r="J3980" t="s">
        <v>7635</v>
      </c>
    </row>
    <row r="3981" spans="7:10" x14ac:dyDescent="0.2">
      <c r="G3981" t="str">
        <f t="shared" si="146"/>
        <v>RY6PARK ROAD MEDICAL CENTRE</v>
      </c>
      <c r="H3981" t="str">
        <f t="shared" si="147"/>
        <v>RY6</v>
      </c>
      <c r="I3981" t="s">
        <v>7638</v>
      </c>
      <c r="J3981" t="s">
        <v>7637</v>
      </c>
    </row>
    <row r="3982" spans="7:10" x14ac:dyDescent="0.2">
      <c r="G3982" t="str">
        <f t="shared" si="146"/>
        <v>RY6PARKSIDE COMMUNITY HEALTH CENTRE</v>
      </c>
      <c r="H3982" t="str">
        <f t="shared" si="147"/>
        <v>RY6</v>
      </c>
      <c r="I3982" t="s">
        <v>7640</v>
      </c>
      <c r="J3982" t="s">
        <v>7639</v>
      </c>
    </row>
    <row r="3983" spans="7:10" x14ac:dyDescent="0.2">
      <c r="G3983" t="str">
        <f t="shared" ref="G3983:G4033" si="148">H3983&amp;I3983</f>
        <v>RY6PRIORY VIEW MEDICAL CENTRE</v>
      </c>
      <c r="H3983" t="str">
        <f t="shared" si="147"/>
        <v>RY6</v>
      </c>
      <c r="I3983" t="s">
        <v>7642</v>
      </c>
      <c r="J3983" t="s">
        <v>7641</v>
      </c>
    </row>
    <row r="3984" spans="7:10" x14ac:dyDescent="0.2">
      <c r="G3984" t="str">
        <f t="shared" si="148"/>
        <v>RY6PUDSEY HEALTH CENTRE</v>
      </c>
      <c r="H3984" t="str">
        <f t="shared" si="147"/>
        <v>RY6</v>
      </c>
      <c r="I3984" t="s">
        <v>7644</v>
      </c>
      <c r="J3984" t="s">
        <v>7643</v>
      </c>
    </row>
    <row r="3985" spans="7:10" x14ac:dyDescent="0.2">
      <c r="G3985" t="str">
        <f t="shared" si="148"/>
        <v>RY6REGINALD CENTRE</v>
      </c>
      <c r="H3985" t="str">
        <f t="shared" si="147"/>
        <v>RY6</v>
      </c>
      <c r="I3985" t="s">
        <v>7646</v>
      </c>
      <c r="J3985" t="s">
        <v>7645</v>
      </c>
    </row>
    <row r="3986" spans="7:10" x14ac:dyDescent="0.2">
      <c r="G3986" t="str">
        <f t="shared" si="148"/>
        <v>RY6RICHMOND HOUSE</v>
      </c>
      <c r="H3986" t="str">
        <f t="shared" ref="H3986:H4036" si="149">LEFT(J3986,3)</f>
        <v>RY6</v>
      </c>
      <c r="I3986" t="s">
        <v>7648</v>
      </c>
      <c r="J3986" t="s">
        <v>7647</v>
      </c>
    </row>
    <row r="3987" spans="7:10" x14ac:dyDescent="0.2">
      <c r="G3987" t="str">
        <f t="shared" si="148"/>
        <v>RY6ROBIN LANE MEDICAL CENTRE</v>
      </c>
      <c r="H3987" t="str">
        <f t="shared" si="149"/>
        <v>RY6</v>
      </c>
      <c r="I3987" t="s">
        <v>7650</v>
      </c>
      <c r="J3987" t="s">
        <v>7649</v>
      </c>
    </row>
    <row r="3988" spans="7:10" x14ac:dyDescent="0.2">
      <c r="G3988" t="str">
        <f t="shared" si="148"/>
        <v>RY6ROTHWELL HEALTH CENTRE</v>
      </c>
      <c r="H3988" t="str">
        <f t="shared" si="149"/>
        <v>RY6</v>
      </c>
      <c r="I3988" t="s">
        <v>7652</v>
      </c>
      <c r="J3988" t="s">
        <v>7651</v>
      </c>
    </row>
    <row r="3989" spans="7:10" x14ac:dyDescent="0.2">
      <c r="G3989" t="str">
        <f t="shared" si="148"/>
        <v>RY6RUTLAND LODGE MEDICAL PRACTICE</v>
      </c>
      <c r="H3989" t="str">
        <f t="shared" si="149"/>
        <v>RY6</v>
      </c>
      <c r="I3989" t="s">
        <v>7654</v>
      </c>
      <c r="J3989" t="s">
        <v>7653</v>
      </c>
    </row>
    <row r="3990" spans="7:10" x14ac:dyDescent="0.2">
      <c r="G3990" t="str">
        <f t="shared" si="148"/>
        <v>RY6SCOTT HALL LEISURE CENTRE</v>
      </c>
      <c r="H3990" t="str">
        <f t="shared" si="149"/>
        <v>RY6</v>
      </c>
      <c r="I3990" t="s">
        <v>7656</v>
      </c>
      <c r="J3990" t="s">
        <v>7655</v>
      </c>
    </row>
    <row r="3991" spans="7:10" x14ac:dyDescent="0.2">
      <c r="G3991" t="str">
        <f t="shared" si="148"/>
        <v>RY6SEACROFT CLINIC</v>
      </c>
      <c r="H3991" t="str">
        <f t="shared" si="149"/>
        <v>RY6</v>
      </c>
      <c r="I3991" t="s">
        <v>7658</v>
      </c>
      <c r="J3991" t="s">
        <v>7657</v>
      </c>
    </row>
    <row r="3992" spans="7:10" x14ac:dyDescent="0.2">
      <c r="G3992" t="str">
        <f t="shared" si="148"/>
        <v>RY6SEACROFT HOSPITAL</v>
      </c>
      <c r="H3992" t="str">
        <f t="shared" si="149"/>
        <v>RY6</v>
      </c>
      <c r="I3992" t="s">
        <v>7660</v>
      </c>
      <c r="J3992" t="s">
        <v>7659</v>
      </c>
    </row>
    <row r="3993" spans="7:10" x14ac:dyDescent="0.2">
      <c r="G3993" t="str">
        <f t="shared" si="148"/>
        <v>RY6SEACROFT ONE STOP SHOP</v>
      </c>
      <c r="H3993" t="str">
        <f t="shared" si="149"/>
        <v>RY6</v>
      </c>
      <c r="I3993" t="s">
        <v>1586</v>
      </c>
      <c r="J3993" t="s">
        <v>7661</v>
      </c>
    </row>
    <row r="3994" spans="7:10" x14ac:dyDescent="0.2">
      <c r="G3994" t="str">
        <f t="shared" si="148"/>
        <v>RY6SHAFTSBURY HOUSE</v>
      </c>
      <c r="H3994" t="str">
        <f t="shared" si="149"/>
        <v>RY6</v>
      </c>
      <c r="I3994" t="s">
        <v>7663</v>
      </c>
      <c r="J3994" t="s">
        <v>7662</v>
      </c>
    </row>
    <row r="3995" spans="7:10" x14ac:dyDescent="0.2">
      <c r="G3995" t="str">
        <f t="shared" si="148"/>
        <v>RY6ST GEORGES CENTRE</v>
      </c>
      <c r="H3995" t="str">
        <f t="shared" si="149"/>
        <v>RY6</v>
      </c>
      <c r="I3995" t="s">
        <v>7665</v>
      </c>
      <c r="J3995" t="s">
        <v>7664</v>
      </c>
    </row>
    <row r="3996" spans="7:10" x14ac:dyDescent="0.2">
      <c r="G3996" t="str">
        <f t="shared" si="148"/>
        <v>RY6ST MARY'S HOSPITAL</v>
      </c>
      <c r="H3996" t="str">
        <f t="shared" si="149"/>
        <v>RY6</v>
      </c>
      <c r="I3996" t="s">
        <v>265</v>
      </c>
      <c r="J3996" t="s">
        <v>7666</v>
      </c>
    </row>
    <row r="3997" spans="7:10" x14ac:dyDescent="0.2">
      <c r="G3997" t="str">
        <f t="shared" si="148"/>
        <v>RY6STOCKDALE HOUSE</v>
      </c>
      <c r="H3997" t="str">
        <f t="shared" si="149"/>
        <v>RY6</v>
      </c>
      <c r="I3997" t="s">
        <v>7668</v>
      </c>
      <c r="J3997" t="s">
        <v>7667</v>
      </c>
    </row>
    <row r="3998" spans="7:10" x14ac:dyDescent="0.2">
      <c r="G3998" t="str">
        <f t="shared" si="148"/>
        <v>RY6STREET LANE PRACTICE</v>
      </c>
      <c r="H3998" t="str">
        <f t="shared" si="149"/>
        <v>RY6</v>
      </c>
      <c r="I3998" t="s">
        <v>7670</v>
      </c>
      <c r="J3998" t="s">
        <v>7669</v>
      </c>
    </row>
    <row r="3999" spans="7:10" x14ac:dyDescent="0.2">
      <c r="G3999" t="str">
        <f t="shared" si="148"/>
        <v>RY6SUNFIELD MEDICAL CENTRE</v>
      </c>
      <c r="H3999" t="str">
        <f t="shared" si="149"/>
        <v>RY6</v>
      </c>
      <c r="I3999" t="s">
        <v>7672</v>
      </c>
      <c r="J3999" t="s">
        <v>7671</v>
      </c>
    </row>
    <row r="4000" spans="7:10" x14ac:dyDescent="0.2">
      <c r="G4000" t="str">
        <f t="shared" si="148"/>
        <v>RY6SWILLINGTON CLINIC</v>
      </c>
      <c r="H4000" t="str">
        <f t="shared" si="149"/>
        <v>RY6</v>
      </c>
      <c r="I4000" t="s">
        <v>7674</v>
      </c>
      <c r="J4000" t="s">
        <v>7673</v>
      </c>
    </row>
    <row r="4001" spans="7:10" x14ac:dyDescent="0.2">
      <c r="G4001" t="str">
        <f t="shared" si="148"/>
        <v>RY6THORNTON MEDICAL CENTRE</v>
      </c>
      <c r="H4001" t="str">
        <f t="shared" si="149"/>
        <v>RY6</v>
      </c>
      <c r="I4001" t="s">
        <v>7676</v>
      </c>
      <c r="J4001" t="s">
        <v>7675</v>
      </c>
    </row>
    <row r="4002" spans="7:10" x14ac:dyDescent="0.2">
      <c r="G4002" t="str">
        <f t="shared" si="148"/>
        <v>RY6TINSHILL LANE SURGERY</v>
      </c>
      <c r="H4002" t="str">
        <f t="shared" si="149"/>
        <v>RY6</v>
      </c>
      <c r="I4002" t="s">
        <v>7678</v>
      </c>
      <c r="J4002" t="s">
        <v>7677</v>
      </c>
    </row>
    <row r="4003" spans="7:10" x14ac:dyDescent="0.2">
      <c r="G4003" t="str">
        <f t="shared" si="148"/>
        <v>RY6WEST LODGE SURGERY</v>
      </c>
      <c r="H4003" t="str">
        <f t="shared" si="149"/>
        <v>RY6</v>
      </c>
      <c r="I4003" t="s">
        <v>7680</v>
      </c>
      <c r="J4003" t="s">
        <v>7679</v>
      </c>
    </row>
    <row r="4004" spans="7:10" x14ac:dyDescent="0.2">
      <c r="G4004" t="str">
        <f t="shared" si="148"/>
        <v>RY6WESTGATE SURGERY</v>
      </c>
      <c r="H4004" t="str">
        <f t="shared" si="149"/>
        <v>RY6</v>
      </c>
      <c r="I4004" t="s">
        <v>7682</v>
      </c>
      <c r="J4004" t="s">
        <v>7681</v>
      </c>
    </row>
    <row r="4005" spans="7:10" x14ac:dyDescent="0.2">
      <c r="G4005" t="str">
        <f t="shared" si="148"/>
        <v>RY6WETHERBY HEALTH CENTRE</v>
      </c>
      <c r="H4005" t="str">
        <f t="shared" si="149"/>
        <v>RY6</v>
      </c>
      <c r="I4005" t="s">
        <v>7684</v>
      </c>
      <c r="J4005" t="s">
        <v>7683</v>
      </c>
    </row>
    <row r="4006" spans="7:10" x14ac:dyDescent="0.2">
      <c r="G4006" t="str">
        <f t="shared" si="148"/>
        <v>RY6WHARFEDALE HOSPITAL</v>
      </c>
      <c r="H4006" t="str">
        <f t="shared" si="149"/>
        <v>RY6</v>
      </c>
      <c r="I4006" t="s">
        <v>7686</v>
      </c>
      <c r="J4006" t="s">
        <v>7685</v>
      </c>
    </row>
    <row r="4007" spans="7:10" x14ac:dyDescent="0.2">
      <c r="G4007" t="str">
        <f t="shared" si="148"/>
        <v>RY6WHITEHALL SURGERY</v>
      </c>
      <c r="H4007" t="str">
        <f t="shared" si="149"/>
        <v>RY6</v>
      </c>
      <c r="I4007" t="s">
        <v>7688</v>
      </c>
      <c r="J4007" t="s">
        <v>7687</v>
      </c>
    </row>
    <row r="4008" spans="7:10" x14ac:dyDescent="0.2">
      <c r="G4008" t="str">
        <f t="shared" si="148"/>
        <v>RY6WIRA HOUSE</v>
      </c>
      <c r="H4008" t="str">
        <f t="shared" si="149"/>
        <v>RY6</v>
      </c>
      <c r="I4008" t="s">
        <v>7690</v>
      </c>
      <c r="J4008" t="s">
        <v>7689</v>
      </c>
    </row>
    <row r="4009" spans="7:10" x14ac:dyDescent="0.2">
      <c r="G4009" t="str">
        <f t="shared" si="148"/>
        <v>RY6WOODHOUSE HEALTH CENTRE</v>
      </c>
      <c r="H4009" t="str">
        <f t="shared" si="149"/>
        <v>RY6</v>
      </c>
      <c r="I4009" t="s">
        <v>7692</v>
      </c>
      <c r="J4009" t="s">
        <v>7691</v>
      </c>
    </row>
    <row r="4010" spans="7:10" x14ac:dyDescent="0.2">
      <c r="G4010" t="str">
        <f t="shared" si="148"/>
        <v>RY6WOODSLEY ROAD HEALTH CENTRE</v>
      </c>
      <c r="H4010" t="str">
        <f t="shared" si="149"/>
        <v>RY6</v>
      </c>
      <c r="I4010" t="s">
        <v>7694</v>
      </c>
      <c r="J4010" t="s">
        <v>7693</v>
      </c>
    </row>
    <row r="4011" spans="7:10" x14ac:dyDescent="0.2">
      <c r="G4011" t="str">
        <f t="shared" si="148"/>
        <v>RY6WORTLEY BECK HEALTH CENTRE</v>
      </c>
      <c r="H4011" t="str">
        <f t="shared" si="149"/>
        <v>RY6</v>
      </c>
      <c r="I4011" t="s">
        <v>7696</v>
      </c>
      <c r="J4011" t="s">
        <v>7695</v>
      </c>
    </row>
    <row r="4012" spans="7:10" x14ac:dyDescent="0.2">
      <c r="G4012" t="str">
        <f t="shared" si="148"/>
        <v>RY6YEADON HEALTH CENTRE</v>
      </c>
      <c r="H4012" t="str">
        <f t="shared" si="149"/>
        <v>RY6</v>
      </c>
      <c r="I4012" t="s">
        <v>7698</v>
      </c>
      <c r="J4012" t="s">
        <v>7697</v>
      </c>
    </row>
    <row r="4013" spans="7:10" x14ac:dyDescent="0.2">
      <c r="G4013" t="str">
        <f t="shared" si="148"/>
        <v>RY8AMBERLEY HOUSE</v>
      </c>
      <c r="H4013" t="str">
        <f t="shared" si="149"/>
        <v>RY8</v>
      </c>
      <c r="I4013" t="s">
        <v>7700</v>
      </c>
      <c r="J4013" t="s">
        <v>7699</v>
      </c>
    </row>
    <row r="4014" spans="7:10" x14ac:dyDescent="0.2">
      <c r="G4014" t="str">
        <f t="shared" si="148"/>
        <v>RY8ASH GREEN</v>
      </c>
      <c r="H4014" t="str">
        <f t="shared" si="149"/>
        <v>RY8</v>
      </c>
      <c r="I4014" t="s">
        <v>7702</v>
      </c>
      <c r="J4014" t="s">
        <v>7701</v>
      </c>
    </row>
    <row r="4015" spans="7:10" x14ac:dyDescent="0.2">
      <c r="G4015" t="str">
        <f t="shared" si="148"/>
        <v>RY8BABINGTON HOSPITAL</v>
      </c>
      <c r="H4015" t="str">
        <f t="shared" si="149"/>
        <v>RY8</v>
      </c>
      <c r="I4015" t="s">
        <v>7704</v>
      </c>
      <c r="J4015" t="s">
        <v>7703</v>
      </c>
    </row>
    <row r="4016" spans="7:10" x14ac:dyDescent="0.2">
      <c r="G4016" t="str">
        <f t="shared" si="148"/>
        <v>RY8BABINGTON HOSPITAL 2</v>
      </c>
      <c r="H4016" t="str">
        <f t="shared" si="149"/>
        <v>RY8</v>
      </c>
      <c r="I4016" t="s">
        <v>7706</v>
      </c>
      <c r="J4016" t="s">
        <v>7705</v>
      </c>
    </row>
    <row r="4017" spans="7:10" x14ac:dyDescent="0.2">
      <c r="G4017" t="str">
        <f t="shared" si="148"/>
        <v>RY8BOLSOVER HOSPITAL</v>
      </c>
      <c r="H4017" t="str">
        <f t="shared" si="149"/>
        <v>RY8</v>
      </c>
      <c r="I4017" t="s">
        <v>7708</v>
      </c>
      <c r="J4017" t="s">
        <v>7707</v>
      </c>
    </row>
    <row r="4018" spans="7:10" x14ac:dyDescent="0.2">
      <c r="G4018" t="str">
        <f t="shared" si="148"/>
        <v>RY8BUXTON COTTAGE HOSPITAL</v>
      </c>
      <c r="H4018" t="str">
        <f t="shared" si="149"/>
        <v>RY8</v>
      </c>
      <c r="I4018" t="s">
        <v>5233</v>
      </c>
      <c r="J4018" t="s">
        <v>7709</v>
      </c>
    </row>
    <row r="4019" spans="7:10" x14ac:dyDescent="0.2">
      <c r="G4019" t="str">
        <f t="shared" si="148"/>
        <v>RY8BUXTON HOSPITAL</v>
      </c>
      <c r="H4019" t="str">
        <f t="shared" si="149"/>
        <v>RY8</v>
      </c>
      <c r="I4019" t="s">
        <v>1501</v>
      </c>
      <c r="J4019" t="s">
        <v>7710</v>
      </c>
    </row>
    <row r="4020" spans="7:10" x14ac:dyDescent="0.2">
      <c r="G4020" t="str">
        <f t="shared" si="148"/>
        <v>RY8CARDIOLOGY - ILKESTON</v>
      </c>
      <c r="H4020" t="str">
        <f t="shared" si="149"/>
        <v>RY8</v>
      </c>
      <c r="I4020" t="s">
        <v>7712</v>
      </c>
      <c r="J4020" t="s">
        <v>7711</v>
      </c>
    </row>
    <row r="4021" spans="7:10" x14ac:dyDescent="0.2">
      <c r="G4021" t="str">
        <f t="shared" si="148"/>
        <v>RY8CARDIOLOGY - LONG EATON</v>
      </c>
      <c r="H4021" t="str">
        <f t="shared" si="149"/>
        <v>RY8</v>
      </c>
      <c r="I4021" t="s">
        <v>7714</v>
      </c>
      <c r="J4021" t="s">
        <v>7713</v>
      </c>
    </row>
    <row r="4022" spans="7:10" x14ac:dyDescent="0.2">
      <c r="G4022" t="str">
        <f t="shared" si="148"/>
        <v>RY8CAVENDISH HOSPITAL</v>
      </c>
      <c r="H4022" t="str">
        <f t="shared" si="149"/>
        <v>RY8</v>
      </c>
      <c r="I4022" t="s">
        <v>7716</v>
      </c>
      <c r="J4022" t="s">
        <v>7715</v>
      </c>
    </row>
    <row r="4023" spans="7:10" x14ac:dyDescent="0.2">
      <c r="G4023" t="str">
        <f t="shared" si="148"/>
        <v>RY8CLAY CROSS HOSPITAL</v>
      </c>
      <c r="H4023" t="str">
        <f t="shared" si="149"/>
        <v>RY8</v>
      </c>
      <c r="I4023" t="s">
        <v>7718</v>
      </c>
      <c r="J4023" t="s">
        <v>7717</v>
      </c>
    </row>
    <row r="4024" spans="7:10" x14ac:dyDescent="0.2">
      <c r="G4024" t="str">
        <f t="shared" si="148"/>
        <v>RY8DERBYSHIRE COUNTY PCT HEALTH PROMOTION</v>
      </c>
      <c r="H4024" t="str">
        <f t="shared" si="149"/>
        <v>RY8</v>
      </c>
      <c r="I4024" t="s">
        <v>7720</v>
      </c>
      <c r="J4024" t="s">
        <v>7719</v>
      </c>
    </row>
    <row r="4025" spans="7:10" x14ac:dyDescent="0.2">
      <c r="G4025" t="str">
        <f t="shared" si="148"/>
        <v>RY8DRONFIELD CIVIC HALL</v>
      </c>
      <c r="H4025" t="str">
        <f t="shared" si="149"/>
        <v>RY8</v>
      </c>
      <c r="I4025" t="s">
        <v>7722</v>
      </c>
      <c r="J4025" t="s">
        <v>7721</v>
      </c>
    </row>
    <row r="4026" spans="7:10" x14ac:dyDescent="0.2">
      <c r="G4026" t="str">
        <f t="shared" si="148"/>
        <v>RY8EAR NOSE &amp; THROAT - ILKESTON</v>
      </c>
      <c r="H4026" t="str">
        <f t="shared" si="149"/>
        <v>RY8</v>
      </c>
      <c r="I4026" t="s">
        <v>7724</v>
      </c>
      <c r="J4026" t="s">
        <v>7723</v>
      </c>
    </row>
    <row r="4027" spans="7:10" x14ac:dyDescent="0.2">
      <c r="G4027" t="str">
        <f t="shared" si="148"/>
        <v>RY8EAR NOSE &amp; THROAT HMH</v>
      </c>
      <c r="H4027" t="str">
        <f t="shared" si="149"/>
        <v>RY8</v>
      </c>
      <c r="I4027" t="s">
        <v>7726</v>
      </c>
      <c r="J4027" t="s">
        <v>7725</v>
      </c>
    </row>
    <row r="4028" spans="7:10" x14ac:dyDescent="0.2">
      <c r="G4028" t="str">
        <f t="shared" si="148"/>
        <v>RY8ENT - LONG EATON</v>
      </c>
      <c r="H4028" t="str">
        <f t="shared" si="149"/>
        <v>RY8</v>
      </c>
      <c r="I4028" t="s">
        <v>7728</v>
      </c>
      <c r="J4028" t="s">
        <v>7727</v>
      </c>
    </row>
    <row r="4029" spans="7:10" x14ac:dyDescent="0.2">
      <c r="G4029" t="str">
        <f t="shared" si="148"/>
        <v>RY8GASTROENTEROLOGY - HMH</v>
      </c>
      <c r="H4029" t="str">
        <f t="shared" si="149"/>
        <v>RY8</v>
      </c>
      <c r="I4029" t="s">
        <v>7730</v>
      </c>
      <c r="J4029" t="s">
        <v>7729</v>
      </c>
    </row>
    <row r="4030" spans="7:10" x14ac:dyDescent="0.2">
      <c r="G4030" t="str">
        <f t="shared" si="148"/>
        <v>RY8GASTROENTEROLOGY - ILKESTON</v>
      </c>
      <c r="H4030" t="str">
        <f t="shared" si="149"/>
        <v>RY8</v>
      </c>
      <c r="I4030" t="s">
        <v>7732</v>
      </c>
      <c r="J4030" t="s">
        <v>7731</v>
      </c>
    </row>
    <row r="4031" spans="7:10" x14ac:dyDescent="0.2">
      <c r="G4031" t="str">
        <f t="shared" si="148"/>
        <v>RY8GASTROENTEROLOGY - LONG EATON</v>
      </c>
      <c r="H4031" t="str">
        <f t="shared" si="149"/>
        <v>RY8</v>
      </c>
      <c r="I4031" t="s">
        <v>7734</v>
      </c>
      <c r="J4031" t="s">
        <v>7733</v>
      </c>
    </row>
    <row r="4032" spans="7:10" x14ac:dyDescent="0.2">
      <c r="G4032" t="str">
        <f t="shared" si="148"/>
        <v>RY8GASTROENTEROLOGY - RIPLEY</v>
      </c>
      <c r="H4032" t="str">
        <f t="shared" si="149"/>
        <v>RY8</v>
      </c>
      <c r="I4032" t="s">
        <v>7736</v>
      </c>
      <c r="J4032" t="s">
        <v>7735</v>
      </c>
    </row>
    <row r="4033" spans="7:10" x14ac:dyDescent="0.2">
      <c r="G4033" t="str">
        <f t="shared" si="148"/>
        <v>RY8GERIATRIC MEDICINE</v>
      </c>
      <c r="H4033" t="str">
        <f t="shared" si="149"/>
        <v>RY8</v>
      </c>
      <c r="I4033" t="s">
        <v>7738</v>
      </c>
      <c r="J4033" t="s">
        <v>7737</v>
      </c>
    </row>
    <row r="4034" spans="7:10" x14ac:dyDescent="0.2">
      <c r="G4034" t="str">
        <f t="shared" ref="G4034:G4080" si="150">H4034&amp;I4034</f>
        <v>RY8GERIATRIC MEDICINE - BABINGTON</v>
      </c>
      <c r="H4034" t="str">
        <f t="shared" si="149"/>
        <v>RY8</v>
      </c>
      <c r="I4034" t="s">
        <v>7740</v>
      </c>
      <c r="J4034" t="s">
        <v>7739</v>
      </c>
    </row>
    <row r="4035" spans="7:10" x14ac:dyDescent="0.2">
      <c r="G4035" t="str">
        <f t="shared" si="150"/>
        <v>RY8GERIATRIC MEDICINE - RIPLEY</v>
      </c>
      <c r="H4035" t="str">
        <f t="shared" si="149"/>
        <v>RY8</v>
      </c>
      <c r="I4035" t="s">
        <v>7742</v>
      </c>
      <c r="J4035" t="s">
        <v>7741</v>
      </c>
    </row>
    <row r="4036" spans="7:10" x14ac:dyDescent="0.2">
      <c r="G4036" t="str">
        <f t="shared" si="150"/>
        <v>RY8GYNAECOLOGY - HMH</v>
      </c>
      <c r="H4036" t="str">
        <f t="shared" si="149"/>
        <v>RY8</v>
      </c>
      <c r="I4036" t="s">
        <v>7744</v>
      </c>
      <c r="J4036" t="s">
        <v>7743</v>
      </c>
    </row>
    <row r="4037" spans="7:10" x14ac:dyDescent="0.2">
      <c r="G4037" t="str">
        <f t="shared" si="150"/>
        <v>RY8GYNAECOLOGY - ILKESTON</v>
      </c>
      <c r="H4037" t="str">
        <f t="shared" ref="H4037:H4081" si="151">LEFT(J4037,3)</f>
        <v>RY8</v>
      </c>
      <c r="I4037" t="s">
        <v>7746</v>
      </c>
      <c r="J4037" t="s">
        <v>7745</v>
      </c>
    </row>
    <row r="4038" spans="7:10" x14ac:dyDescent="0.2">
      <c r="G4038" t="str">
        <f t="shared" si="150"/>
        <v>RY8GYNAECOLOGY - LONG EATON</v>
      </c>
      <c r="H4038" t="str">
        <f t="shared" si="151"/>
        <v>RY8</v>
      </c>
      <c r="I4038" t="s">
        <v>7748</v>
      </c>
      <c r="J4038" t="s">
        <v>7747</v>
      </c>
    </row>
    <row r="4039" spans="7:10" x14ac:dyDescent="0.2">
      <c r="G4039" t="str">
        <f t="shared" si="150"/>
        <v>RY8GYNAECOLOGY - RIPLEY</v>
      </c>
      <c r="H4039" t="str">
        <f t="shared" si="151"/>
        <v>RY8</v>
      </c>
      <c r="I4039" t="s">
        <v>7750</v>
      </c>
      <c r="J4039" t="s">
        <v>7749</v>
      </c>
    </row>
    <row r="4040" spans="7:10" x14ac:dyDescent="0.2">
      <c r="G4040" t="str">
        <f t="shared" si="150"/>
        <v>RY8HAZELWOOD</v>
      </c>
      <c r="H4040" t="str">
        <f t="shared" si="151"/>
        <v>RY8</v>
      </c>
      <c r="I4040" t="s">
        <v>2926</v>
      </c>
      <c r="J4040" t="s">
        <v>7751</v>
      </c>
    </row>
    <row r="4041" spans="7:10" x14ac:dyDescent="0.2">
      <c r="G4041" t="str">
        <f t="shared" si="150"/>
        <v>RY8HEANOR MEMORIAL HOSPITAL</v>
      </c>
      <c r="H4041" t="str">
        <f t="shared" si="151"/>
        <v>RY8</v>
      </c>
      <c r="I4041" t="s">
        <v>7753</v>
      </c>
      <c r="J4041" t="s">
        <v>7752</v>
      </c>
    </row>
    <row r="4042" spans="7:10" x14ac:dyDescent="0.2">
      <c r="G4042" t="str">
        <f t="shared" si="150"/>
        <v>RY8HEANOR MEMORIAL HOSPITAL 2</v>
      </c>
      <c r="H4042" t="str">
        <f t="shared" si="151"/>
        <v>RY8</v>
      </c>
      <c r="I4042" t="s">
        <v>7755</v>
      </c>
      <c r="J4042" t="s">
        <v>7754</v>
      </c>
    </row>
    <row r="4043" spans="7:10" x14ac:dyDescent="0.2">
      <c r="G4043" t="str">
        <f t="shared" si="150"/>
        <v>RY8ILKESTON COMMUNITY HOSPITAL</v>
      </c>
      <c r="H4043" t="str">
        <f t="shared" si="151"/>
        <v>RY8</v>
      </c>
      <c r="I4043" t="s">
        <v>7757</v>
      </c>
      <c r="J4043" t="s">
        <v>7756</v>
      </c>
    </row>
    <row r="4044" spans="7:10" x14ac:dyDescent="0.2">
      <c r="G4044" t="str">
        <f t="shared" si="150"/>
        <v>RY8ILKESTON HOSPITAL</v>
      </c>
      <c r="H4044" t="str">
        <f t="shared" si="151"/>
        <v>RY8</v>
      </c>
      <c r="I4044" t="s">
        <v>7759</v>
      </c>
      <c r="J4044" t="s">
        <v>7758</v>
      </c>
    </row>
    <row r="4045" spans="7:10" x14ac:dyDescent="0.2">
      <c r="G4045" t="str">
        <f t="shared" si="150"/>
        <v>RY8LONG EATON HEALTH CENTRE</v>
      </c>
      <c r="H4045" t="str">
        <f t="shared" si="151"/>
        <v>RY8</v>
      </c>
      <c r="I4045" t="s">
        <v>7761</v>
      </c>
      <c r="J4045" t="s">
        <v>7760</v>
      </c>
    </row>
    <row r="4046" spans="7:10" x14ac:dyDescent="0.2">
      <c r="G4046" t="str">
        <f t="shared" si="150"/>
        <v>RY8NEPHROLOGY - LONG EATON</v>
      </c>
      <c r="H4046" t="str">
        <f t="shared" si="151"/>
        <v>RY8</v>
      </c>
      <c r="I4046" t="s">
        <v>7763</v>
      </c>
      <c r="J4046" t="s">
        <v>7762</v>
      </c>
    </row>
    <row r="4047" spans="7:10" x14ac:dyDescent="0.2">
      <c r="G4047" t="str">
        <f t="shared" si="150"/>
        <v>RY8NEWHOLME HOSPITAL</v>
      </c>
      <c r="H4047" t="str">
        <f t="shared" si="151"/>
        <v>RY8</v>
      </c>
      <c r="I4047" t="s">
        <v>6694</v>
      </c>
      <c r="J4047" t="s">
        <v>7764</v>
      </c>
    </row>
    <row r="4048" spans="7:10" x14ac:dyDescent="0.2">
      <c r="G4048" t="str">
        <f t="shared" si="150"/>
        <v>RY8OLD VICARAGE</v>
      </c>
      <c r="H4048" t="str">
        <f t="shared" si="151"/>
        <v>RY8</v>
      </c>
      <c r="I4048" t="s">
        <v>4906</v>
      </c>
      <c r="J4048" t="s">
        <v>7765</v>
      </c>
    </row>
    <row r="4049" spans="7:10" x14ac:dyDescent="0.2">
      <c r="G4049" t="str">
        <f t="shared" si="150"/>
        <v>RY8OPHTHALMOLOGY - ILKESTON</v>
      </c>
      <c r="H4049" t="str">
        <f t="shared" si="151"/>
        <v>RY8</v>
      </c>
      <c r="I4049" t="s">
        <v>7767</v>
      </c>
      <c r="J4049" t="s">
        <v>7766</v>
      </c>
    </row>
    <row r="4050" spans="7:10" x14ac:dyDescent="0.2">
      <c r="G4050" t="str">
        <f t="shared" si="150"/>
        <v>RY8OPHTHALMOLOGY - LONG EATON</v>
      </c>
      <c r="H4050" t="str">
        <f t="shared" si="151"/>
        <v>RY8</v>
      </c>
      <c r="I4050" t="s">
        <v>7769</v>
      </c>
      <c r="J4050" t="s">
        <v>7768</v>
      </c>
    </row>
    <row r="4051" spans="7:10" x14ac:dyDescent="0.2">
      <c r="G4051" t="str">
        <f t="shared" si="150"/>
        <v>RY8OPHTHALMOLOGY - RIPLEY</v>
      </c>
      <c r="H4051" t="str">
        <f t="shared" si="151"/>
        <v>RY8</v>
      </c>
      <c r="I4051" t="s">
        <v>7771</v>
      </c>
      <c r="J4051" t="s">
        <v>7770</v>
      </c>
    </row>
    <row r="4052" spans="7:10" x14ac:dyDescent="0.2">
      <c r="G4052" t="str">
        <f t="shared" si="150"/>
        <v>RY8OPMH</v>
      </c>
      <c r="H4052" t="str">
        <f t="shared" si="151"/>
        <v>RY8</v>
      </c>
      <c r="I4052" t="s">
        <v>7773</v>
      </c>
      <c r="J4052" t="s">
        <v>7772</v>
      </c>
    </row>
    <row r="4053" spans="7:10" x14ac:dyDescent="0.2">
      <c r="G4053" t="str">
        <f t="shared" si="150"/>
        <v>RY8ORCHARD COTTAGES</v>
      </c>
      <c r="H4053" t="str">
        <f t="shared" si="151"/>
        <v>RY8</v>
      </c>
      <c r="I4053" t="s">
        <v>7775</v>
      </c>
      <c r="J4053" t="s">
        <v>7774</v>
      </c>
    </row>
    <row r="4054" spans="7:10" x14ac:dyDescent="0.2">
      <c r="G4054" t="str">
        <f t="shared" si="150"/>
        <v>RY8ORTHOPAEDIC- LONG EATON</v>
      </c>
      <c r="H4054" t="str">
        <f t="shared" si="151"/>
        <v>RY8</v>
      </c>
      <c r="I4054" t="s">
        <v>7777</v>
      </c>
      <c r="J4054" t="s">
        <v>7776</v>
      </c>
    </row>
    <row r="4055" spans="7:10" x14ac:dyDescent="0.2">
      <c r="G4055" t="str">
        <f t="shared" si="150"/>
        <v>RY8PAEDIATRICS - RIPLEY</v>
      </c>
      <c r="H4055" t="str">
        <f t="shared" si="151"/>
        <v>RY8</v>
      </c>
      <c r="I4055" t="s">
        <v>7779</v>
      </c>
      <c r="J4055" t="s">
        <v>7778</v>
      </c>
    </row>
    <row r="4056" spans="7:10" x14ac:dyDescent="0.2">
      <c r="G4056" t="str">
        <f t="shared" si="150"/>
        <v>RY8PALLIATIVE CARE - ILKESTON</v>
      </c>
      <c r="H4056" t="str">
        <f t="shared" si="151"/>
        <v>RY8</v>
      </c>
      <c r="I4056" t="s">
        <v>7781</v>
      </c>
      <c r="J4056" t="s">
        <v>7780</v>
      </c>
    </row>
    <row r="4057" spans="7:10" x14ac:dyDescent="0.2">
      <c r="G4057" t="str">
        <f t="shared" si="150"/>
        <v>RY8PALLIATIVE CARE - RIPLEY</v>
      </c>
      <c r="H4057" t="str">
        <f t="shared" si="151"/>
        <v>RY8</v>
      </c>
      <c r="I4057" t="s">
        <v>7783</v>
      </c>
      <c r="J4057" t="s">
        <v>7782</v>
      </c>
    </row>
    <row r="4058" spans="7:10" x14ac:dyDescent="0.2">
      <c r="G4058" t="str">
        <f t="shared" si="150"/>
        <v>RY8PARK HILL</v>
      </c>
      <c r="H4058" t="str">
        <f t="shared" si="151"/>
        <v>RY8</v>
      </c>
      <c r="I4058" t="s">
        <v>7785</v>
      </c>
      <c r="J4058" t="s">
        <v>7784</v>
      </c>
    </row>
    <row r="4059" spans="7:10" x14ac:dyDescent="0.2">
      <c r="G4059" t="str">
        <f t="shared" si="150"/>
        <v>RY8RESPIRATORY- LONG EATON</v>
      </c>
      <c r="H4059" t="str">
        <f t="shared" si="151"/>
        <v>RY8</v>
      </c>
      <c r="I4059" t="s">
        <v>7787</v>
      </c>
      <c r="J4059" t="s">
        <v>7786</v>
      </c>
    </row>
    <row r="4060" spans="7:10" x14ac:dyDescent="0.2">
      <c r="G4060" t="str">
        <f t="shared" si="150"/>
        <v>RY8RESPIRATORY MEDICINE</v>
      </c>
      <c r="H4060" t="str">
        <f t="shared" si="151"/>
        <v>RY8</v>
      </c>
      <c r="I4060" t="s">
        <v>7789</v>
      </c>
      <c r="J4060" t="s">
        <v>7788</v>
      </c>
    </row>
    <row r="4061" spans="7:10" x14ac:dyDescent="0.2">
      <c r="G4061" t="str">
        <f t="shared" si="150"/>
        <v>RY8RHEUMATOLOGY - HMH</v>
      </c>
      <c r="H4061" t="str">
        <f t="shared" si="151"/>
        <v>RY8</v>
      </c>
      <c r="I4061" t="s">
        <v>7791</v>
      </c>
      <c r="J4061" t="s">
        <v>7790</v>
      </c>
    </row>
    <row r="4062" spans="7:10" x14ac:dyDescent="0.2">
      <c r="G4062" t="str">
        <f t="shared" si="150"/>
        <v>RY8RHEUMATOLOGY - ILKESTON</v>
      </c>
      <c r="H4062" t="str">
        <f t="shared" si="151"/>
        <v>RY8</v>
      </c>
      <c r="I4062" t="s">
        <v>7793</v>
      </c>
      <c r="J4062" t="s">
        <v>7792</v>
      </c>
    </row>
    <row r="4063" spans="7:10" x14ac:dyDescent="0.2">
      <c r="G4063" t="str">
        <f t="shared" si="150"/>
        <v>RY8RHEUMATOLOGY - RIPLEY</v>
      </c>
      <c r="H4063" t="str">
        <f t="shared" si="151"/>
        <v>RY8</v>
      </c>
      <c r="I4063" t="s">
        <v>7795</v>
      </c>
      <c r="J4063" t="s">
        <v>7794</v>
      </c>
    </row>
    <row r="4064" spans="7:10" x14ac:dyDescent="0.2">
      <c r="G4064" t="str">
        <f t="shared" si="150"/>
        <v>RY8RIPLEY HOSPITAL</v>
      </c>
      <c r="H4064" t="str">
        <f t="shared" si="151"/>
        <v>RY8</v>
      </c>
      <c r="I4064" t="s">
        <v>6701</v>
      </c>
      <c r="J4064" t="s">
        <v>7796</v>
      </c>
    </row>
    <row r="4065" spans="7:10" x14ac:dyDescent="0.2">
      <c r="G4065" t="str">
        <f t="shared" si="150"/>
        <v>RY8RIPLEY HOSPITAL 2</v>
      </c>
      <c r="H4065" t="str">
        <f t="shared" si="151"/>
        <v>RY8</v>
      </c>
      <c r="I4065" t="s">
        <v>7798</v>
      </c>
      <c r="J4065" t="s">
        <v>7797</v>
      </c>
    </row>
    <row r="4066" spans="7:10" x14ac:dyDescent="0.2">
      <c r="G4066" t="str">
        <f t="shared" si="150"/>
        <v>RY8ROBERTSON ROAD</v>
      </c>
      <c r="H4066" t="str">
        <f t="shared" si="151"/>
        <v>RY8</v>
      </c>
      <c r="I4066" t="s">
        <v>7800</v>
      </c>
      <c r="J4066" t="s">
        <v>7799</v>
      </c>
    </row>
    <row r="4067" spans="7:10" x14ac:dyDescent="0.2">
      <c r="G4067" t="str">
        <f t="shared" si="150"/>
        <v>RY8ROCKLEY HOUSE</v>
      </c>
      <c r="H4067" t="str">
        <f t="shared" si="151"/>
        <v>RY8</v>
      </c>
      <c r="I4067" t="s">
        <v>7802</v>
      </c>
      <c r="J4067" t="s">
        <v>7801</v>
      </c>
    </row>
    <row r="4068" spans="7:10" x14ac:dyDescent="0.2">
      <c r="G4068" t="str">
        <f t="shared" si="150"/>
        <v>RY8ST OSWALD'S</v>
      </c>
      <c r="H4068" t="str">
        <f t="shared" si="151"/>
        <v>RY8</v>
      </c>
      <c r="I4068" t="s">
        <v>7804</v>
      </c>
      <c r="J4068" t="s">
        <v>7803</v>
      </c>
    </row>
    <row r="4069" spans="7:10" x14ac:dyDescent="0.2">
      <c r="G4069" t="str">
        <f t="shared" si="150"/>
        <v>RY8ST OSWALD'S COMMUNITY HOSPITAL</v>
      </c>
      <c r="H4069" t="str">
        <f t="shared" si="151"/>
        <v>RY8</v>
      </c>
      <c r="I4069" t="s">
        <v>7806</v>
      </c>
      <c r="J4069" t="s">
        <v>7805</v>
      </c>
    </row>
    <row r="4070" spans="7:10" x14ac:dyDescent="0.2">
      <c r="G4070" t="str">
        <f t="shared" si="150"/>
        <v>RY8THE LIMES</v>
      </c>
      <c r="H4070" t="str">
        <f t="shared" si="151"/>
        <v>RY8</v>
      </c>
      <c r="I4070" t="s">
        <v>2317</v>
      </c>
      <c r="J4070" t="s">
        <v>7807</v>
      </c>
    </row>
    <row r="4071" spans="7:10" x14ac:dyDescent="0.2">
      <c r="G4071" t="str">
        <f t="shared" si="150"/>
        <v>RY8THE MANOR STORE</v>
      </c>
      <c r="H4071" t="str">
        <f t="shared" si="151"/>
        <v>RY8</v>
      </c>
      <c r="I4071" t="s">
        <v>7809</v>
      </c>
      <c r="J4071" t="s">
        <v>7808</v>
      </c>
    </row>
    <row r="4072" spans="7:10" x14ac:dyDescent="0.2">
      <c r="G4072" t="str">
        <f t="shared" si="150"/>
        <v>RY8THE POPLARS</v>
      </c>
      <c r="H4072" t="str">
        <f t="shared" si="151"/>
        <v>RY8</v>
      </c>
      <c r="I4072" t="s">
        <v>6633</v>
      </c>
      <c r="J4072" t="s">
        <v>7810</v>
      </c>
    </row>
    <row r="4073" spans="7:10" x14ac:dyDescent="0.2">
      <c r="G4073" t="str">
        <f t="shared" si="150"/>
        <v>RY8THE SPINNEY</v>
      </c>
      <c r="H4073" t="str">
        <f t="shared" si="151"/>
        <v>RY8</v>
      </c>
      <c r="I4073" t="s">
        <v>7812</v>
      </c>
      <c r="J4073" t="s">
        <v>7811</v>
      </c>
    </row>
    <row r="4074" spans="7:10" x14ac:dyDescent="0.2">
      <c r="G4074" t="str">
        <f t="shared" si="150"/>
        <v>RY8TRAUMA &amp; ORTHOPAEDICS - HMH</v>
      </c>
      <c r="H4074" t="str">
        <f t="shared" si="151"/>
        <v>RY8</v>
      </c>
      <c r="I4074" t="s">
        <v>7814</v>
      </c>
      <c r="J4074" t="s">
        <v>7813</v>
      </c>
    </row>
    <row r="4075" spans="7:10" x14ac:dyDescent="0.2">
      <c r="G4075" t="str">
        <f t="shared" si="150"/>
        <v>RY8TRAUMA &amp; ORTHOPAEDICS - ILKESTON</v>
      </c>
      <c r="H4075" t="str">
        <f t="shared" si="151"/>
        <v>RY8</v>
      </c>
      <c r="I4075" t="s">
        <v>7816</v>
      </c>
      <c r="J4075" t="s">
        <v>7815</v>
      </c>
    </row>
    <row r="4076" spans="7:10" x14ac:dyDescent="0.2">
      <c r="G4076" t="str">
        <f t="shared" si="150"/>
        <v>RY8UROLOGY</v>
      </c>
      <c r="H4076" t="str">
        <f t="shared" si="151"/>
        <v>RY8</v>
      </c>
      <c r="I4076" t="s">
        <v>7818</v>
      </c>
      <c r="J4076" t="s">
        <v>7817</v>
      </c>
    </row>
    <row r="4077" spans="7:10" x14ac:dyDescent="0.2">
      <c r="G4077" t="str">
        <f t="shared" si="150"/>
        <v>RY8UROLOGY - LONG EATON</v>
      </c>
      <c r="H4077" t="str">
        <f t="shared" si="151"/>
        <v>RY8</v>
      </c>
      <c r="I4077" t="s">
        <v>7820</v>
      </c>
      <c r="J4077" t="s">
        <v>7819</v>
      </c>
    </row>
    <row r="4078" spans="7:10" x14ac:dyDescent="0.2">
      <c r="G4078" t="str">
        <f t="shared" si="150"/>
        <v>RY8WALTON HOSPITAL</v>
      </c>
      <c r="H4078" t="str">
        <f t="shared" si="151"/>
        <v>RY8</v>
      </c>
      <c r="I4078" t="s">
        <v>1473</v>
      </c>
      <c r="J4078" t="s">
        <v>7821</v>
      </c>
    </row>
    <row r="4079" spans="7:10" x14ac:dyDescent="0.2">
      <c r="G4079" t="str">
        <f t="shared" si="150"/>
        <v>RY8WHEATBRIDGE ROAD HEALTH VILLAGE</v>
      </c>
      <c r="H4079" t="str">
        <f t="shared" si="151"/>
        <v>RY8</v>
      </c>
      <c r="I4079" t="s">
        <v>7823</v>
      </c>
      <c r="J4079" t="s">
        <v>7822</v>
      </c>
    </row>
    <row r="4080" spans="7:10" x14ac:dyDescent="0.2">
      <c r="G4080" t="str">
        <f t="shared" si="150"/>
        <v>RY8WHITWORTH CENTRE</v>
      </c>
      <c r="H4080" t="str">
        <f t="shared" si="151"/>
        <v>RY8</v>
      </c>
      <c r="I4080" t="s">
        <v>7825</v>
      </c>
      <c r="J4080" t="s">
        <v>7824</v>
      </c>
    </row>
    <row r="4081" spans="7:10" x14ac:dyDescent="0.2">
      <c r="G4081" t="str">
        <f t="shared" ref="G4081:G4137" si="152">H4081&amp;I4081</f>
        <v>RYGABBEY VIEW</v>
      </c>
      <c r="H4081" t="str">
        <f t="shared" si="151"/>
        <v>RYG</v>
      </c>
      <c r="I4081" t="s">
        <v>2490</v>
      </c>
      <c r="J4081" t="s">
        <v>7831</v>
      </c>
    </row>
    <row r="4082" spans="7:10" x14ac:dyDescent="0.2">
      <c r="G4082" t="str">
        <f t="shared" si="152"/>
        <v>RYGASPEN CENTRE</v>
      </c>
      <c r="H4082" t="str">
        <f t="shared" ref="H4082:H4139" si="153">LEFT(J4082,3)</f>
        <v>RYG</v>
      </c>
      <c r="I4082" t="s">
        <v>7833</v>
      </c>
      <c r="J4082" t="s">
        <v>7832</v>
      </c>
    </row>
    <row r="4083" spans="7:10" x14ac:dyDescent="0.2">
      <c r="G4083" t="str">
        <f t="shared" si="152"/>
        <v>RYGBROOKLANDS HOSPITAL</v>
      </c>
      <c r="H4083" t="str">
        <f t="shared" si="153"/>
        <v>RYG</v>
      </c>
      <c r="I4083" t="s">
        <v>7835</v>
      </c>
      <c r="J4083" t="s">
        <v>7834</v>
      </c>
    </row>
    <row r="4084" spans="7:10" x14ac:dyDescent="0.2">
      <c r="G4084" t="str">
        <f t="shared" si="152"/>
        <v>RYGCANLEY HEALTH VISITORS BASE</v>
      </c>
      <c r="H4084" t="str">
        <f t="shared" si="153"/>
        <v>RYG</v>
      </c>
      <c r="I4084" t="s">
        <v>7837</v>
      </c>
      <c r="J4084" t="s">
        <v>7836</v>
      </c>
    </row>
    <row r="4085" spans="7:10" x14ac:dyDescent="0.2">
      <c r="G4085" t="str">
        <f t="shared" si="152"/>
        <v>RYGCOV &amp; WARK PSYCHOLOGY SUITE</v>
      </c>
      <c r="H4085" t="str">
        <f t="shared" si="153"/>
        <v>RYG</v>
      </c>
      <c r="I4085" t="s">
        <v>7839</v>
      </c>
      <c r="J4085" t="s">
        <v>7838</v>
      </c>
    </row>
    <row r="4086" spans="7:10" x14ac:dyDescent="0.2">
      <c r="G4086" t="str">
        <f t="shared" si="152"/>
        <v>RYGELLYS EXTRA ACRE</v>
      </c>
      <c r="H4086" t="str">
        <f t="shared" si="153"/>
        <v>RYG</v>
      </c>
      <c r="I4086" t="s">
        <v>7841</v>
      </c>
      <c r="J4086" t="s">
        <v>7840</v>
      </c>
    </row>
    <row r="4087" spans="7:10" x14ac:dyDescent="0.2">
      <c r="G4087" t="str">
        <f t="shared" si="152"/>
        <v>RYGGULSON HOSPITAL</v>
      </c>
      <c r="H4087" t="str">
        <f t="shared" si="153"/>
        <v>RYG</v>
      </c>
      <c r="I4087" t="s">
        <v>7843</v>
      </c>
      <c r="J4087" t="s">
        <v>7842</v>
      </c>
    </row>
    <row r="4088" spans="7:10" x14ac:dyDescent="0.2">
      <c r="G4088" t="str">
        <f t="shared" si="152"/>
        <v>RYGLOXLEY BUILDING</v>
      </c>
      <c r="H4088" t="str">
        <f t="shared" si="153"/>
        <v>RYG</v>
      </c>
      <c r="I4088" t="s">
        <v>7845</v>
      </c>
      <c r="J4088" t="s">
        <v>7844</v>
      </c>
    </row>
    <row r="4089" spans="7:10" x14ac:dyDescent="0.2">
      <c r="G4089" t="str">
        <f t="shared" si="152"/>
        <v>RYGMAPLEWOOD</v>
      </c>
      <c r="H4089" t="str">
        <f t="shared" si="153"/>
        <v>RYG</v>
      </c>
      <c r="I4089" t="s">
        <v>7847</v>
      </c>
      <c r="J4089" t="s">
        <v>7846</v>
      </c>
    </row>
    <row r="4090" spans="7:10" x14ac:dyDescent="0.2">
      <c r="G4090" t="str">
        <f t="shared" si="152"/>
        <v>RYGNEWFIELD ANNEXE</v>
      </c>
      <c r="H4090" t="str">
        <f t="shared" si="153"/>
        <v>RYG</v>
      </c>
      <c r="I4090" t="s">
        <v>7849</v>
      </c>
      <c r="J4090" t="s">
        <v>7848</v>
      </c>
    </row>
    <row r="4091" spans="7:10" x14ac:dyDescent="0.2">
      <c r="G4091" t="str">
        <f t="shared" si="152"/>
        <v>RYGPAYBODY BUILDING</v>
      </c>
      <c r="H4091" t="str">
        <f t="shared" si="153"/>
        <v>RYG</v>
      </c>
      <c r="I4091" t="s">
        <v>7851</v>
      </c>
      <c r="J4091" t="s">
        <v>7850</v>
      </c>
    </row>
    <row r="4092" spans="7:10" x14ac:dyDescent="0.2">
      <c r="G4092" t="str">
        <f t="shared" si="152"/>
        <v>RYGRESIDENTIAL HOME</v>
      </c>
      <c r="H4092" t="str">
        <f t="shared" si="153"/>
        <v>RYG</v>
      </c>
      <c r="I4092" t="s">
        <v>7853</v>
      </c>
      <c r="J4092" t="s">
        <v>7852</v>
      </c>
    </row>
    <row r="4093" spans="7:10" x14ac:dyDescent="0.2">
      <c r="G4093" t="str">
        <f t="shared" si="152"/>
        <v>RYGST MICHAEL'S</v>
      </c>
      <c r="H4093" t="str">
        <f t="shared" si="153"/>
        <v>RYG</v>
      </c>
      <c r="I4093" t="s">
        <v>7855</v>
      </c>
      <c r="J4093" t="s">
        <v>7854</v>
      </c>
    </row>
    <row r="4094" spans="7:10" x14ac:dyDescent="0.2">
      <c r="G4094" t="str">
        <f t="shared" si="152"/>
        <v>RYGSWANSWELL POINT</v>
      </c>
      <c r="H4094" t="str">
        <f t="shared" si="153"/>
        <v>RYG</v>
      </c>
      <c r="I4094" t="s">
        <v>7857</v>
      </c>
      <c r="J4094" t="s">
        <v>7856</v>
      </c>
    </row>
    <row r="4095" spans="7:10" x14ac:dyDescent="0.2">
      <c r="G4095" t="str">
        <f t="shared" si="152"/>
        <v>RYGTHE BIRCHES</v>
      </c>
      <c r="H4095" t="str">
        <f t="shared" si="153"/>
        <v>RYG</v>
      </c>
      <c r="I4095" t="s">
        <v>7859</v>
      </c>
      <c r="J4095" t="s">
        <v>7858</v>
      </c>
    </row>
    <row r="4096" spans="7:10" x14ac:dyDescent="0.2">
      <c r="G4096" t="str">
        <f t="shared" si="152"/>
        <v>RYGTHE CALUDON CENTRE, COVENTRY</v>
      </c>
      <c r="H4096" t="str">
        <f t="shared" si="153"/>
        <v>RYG</v>
      </c>
      <c r="I4096" t="s">
        <v>7861</v>
      </c>
      <c r="J4096" t="s">
        <v>7860</v>
      </c>
    </row>
    <row r="4097" spans="7:10" x14ac:dyDescent="0.2">
      <c r="G4097" t="str">
        <f t="shared" si="152"/>
        <v>RYGTHE CEDARS</v>
      </c>
      <c r="H4097" t="str">
        <f t="shared" si="153"/>
        <v>RYG</v>
      </c>
      <c r="I4097" t="s">
        <v>3368</v>
      </c>
      <c r="J4097" t="s">
        <v>7862</v>
      </c>
    </row>
    <row r="4098" spans="7:10" x14ac:dyDescent="0.2">
      <c r="G4098" t="str">
        <f t="shared" si="152"/>
        <v>RYGTHE LOFT</v>
      </c>
      <c r="H4098" t="str">
        <f t="shared" si="153"/>
        <v>RYG</v>
      </c>
      <c r="I4098" t="s">
        <v>7864</v>
      </c>
      <c r="J4098" t="s">
        <v>7863</v>
      </c>
    </row>
    <row r="4099" spans="7:10" x14ac:dyDescent="0.2">
      <c r="G4099" t="str">
        <f t="shared" si="152"/>
        <v>RYGTHE MANOR HOSPITAL</v>
      </c>
      <c r="H4099" t="str">
        <f t="shared" si="153"/>
        <v>RYG</v>
      </c>
      <c r="I4099" t="s">
        <v>7866</v>
      </c>
      <c r="J4099" t="s">
        <v>7865</v>
      </c>
    </row>
    <row r="4100" spans="7:10" x14ac:dyDescent="0.2">
      <c r="G4100" t="str">
        <f t="shared" si="152"/>
        <v>RYGTHE PARK PALING</v>
      </c>
      <c r="H4100" t="str">
        <f t="shared" si="153"/>
        <v>RYG</v>
      </c>
      <c r="I4100" t="s">
        <v>7868</v>
      </c>
      <c r="J4100" t="s">
        <v>7867</v>
      </c>
    </row>
    <row r="4101" spans="7:10" x14ac:dyDescent="0.2">
      <c r="G4101" t="str">
        <f t="shared" si="152"/>
        <v>RYGTHE PARK PALING CARE HOME</v>
      </c>
      <c r="H4101" t="str">
        <f t="shared" si="153"/>
        <v>RYG</v>
      </c>
      <c r="I4101" t="s">
        <v>7870</v>
      </c>
      <c r="J4101" t="s">
        <v>7869</v>
      </c>
    </row>
    <row r="4102" spans="7:10" x14ac:dyDescent="0.2">
      <c r="G4102" t="str">
        <f t="shared" si="152"/>
        <v>RYGTHE RAILINGS</v>
      </c>
      <c r="H4102" t="str">
        <f t="shared" si="153"/>
        <v>RYG</v>
      </c>
      <c r="I4102" t="s">
        <v>7872</v>
      </c>
      <c r="J4102" t="s">
        <v>7871</v>
      </c>
    </row>
    <row r="4103" spans="7:10" x14ac:dyDescent="0.2">
      <c r="G4103" t="str">
        <f t="shared" si="152"/>
        <v>RYGTHE WILLOWS</v>
      </c>
      <c r="H4103" t="str">
        <f t="shared" si="153"/>
        <v>RYG</v>
      </c>
      <c r="I4103" t="s">
        <v>2144</v>
      </c>
      <c r="J4103" t="s">
        <v>7873</v>
      </c>
    </row>
    <row r="4104" spans="7:10" x14ac:dyDescent="0.2">
      <c r="G4104" t="str">
        <f t="shared" si="152"/>
        <v>RYGWALL HILL CARE HOME</v>
      </c>
      <c r="H4104" t="str">
        <f t="shared" si="153"/>
        <v>RYG</v>
      </c>
      <c r="I4104" t="s">
        <v>7875</v>
      </c>
      <c r="J4104" t="s">
        <v>7874</v>
      </c>
    </row>
    <row r="4105" spans="7:10" x14ac:dyDescent="0.2">
      <c r="G4105" t="str">
        <f t="shared" si="152"/>
        <v>RYGWARWICK MHRC</v>
      </c>
      <c r="H4105" t="str">
        <f t="shared" si="153"/>
        <v>RYG</v>
      </c>
      <c r="I4105" t="s">
        <v>7877</v>
      </c>
      <c r="J4105" t="s">
        <v>7876</v>
      </c>
    </row>
    <row r="4106" spans="7:10" x14ac:dyDescent="0.2">
      <c r="G4106" t="str">
        <f t="shared" si="152"/>
        <v>RYGWINDMILL POINT</v>
      </c>
      <c r="H4106" t="str">
        <f t="shared" si="153"/>
        <v>RYG</v>
      </c>
      <c r="I4106" t="s">
        <v>7879</v>
      </c>
      <c r="J4106" t="s">
        <v>7878</v>
      </c>
    </row>
    <row r="4107" spans="7:10" x14ac:dyDescent="0.2">
      <c r="G4107" t="str">
        <f t="shared" si="152"/>
        <v>RYJCHARING CROSS HOSPITAL</v>
      </c>
      <c r="H4107" t="str">
        <f t="shared" si="153"/>
        <v>RYJ</v>
      </c>
      <c r="I4107" t="s">
        <v>7881</v>
      </c>
      <c r="J4107" t="s">
        <v>7880</v>
      </c>
    </row>
    <row r="4108" spans="7:10" x14ac:dyDescent="0.2">
      <c r="G4108" t="str">
        <f t="shared" si="152"/>
        <v>RYJHAMMERSMITH HOSPITAL</v>
      </c>
      <c r="H4108" t="str">
        <f t="shared" si="153"/>
        <v>RYJ</v>
      </c>
      <c r="I4108" t="s">
        <v>7883</v>
      </c>
      <c r="J4108" t="s">
        <v>7882</v>
      </c>
    </row>
    <row r="4109" spans="7:10" x14ac:dyDescent="0.2">
      <c r="G4109" t="str">
        <f t="shared" si="152"/>
        <v>RYJQUEEN CHARLOTTE'S HOSPITAL</v>
      </c>
      <c r="H4109" t="str">
        <f t="shared" si="153"/>
        <v>RYJ</v>
      </c>
      <c r="I4109" t="s">
        <v>7885</v>
      </c>
      <c r="J4109" t="s">
        <v>7884</v>
      </c>
    </row>
    <row r="4110" spans="7:10" x14ac:dyDescent="0.2">
      <c r="G4110" t="str">
        <f t="shared" si="152"/>
        <v>RYJST MARY'S HOSPITAL (HQ)</v>
      </c>
      <c r="H4110" t="str">
        <f t="shared" si="153"/>
        <v>RYJ</v>
      </c>
      <c r="I4110" t="s">
        <v>7887</v>
      </c>
      <c r="J4110" t="s">
        <v>7886</v>
      </c>
    </row>
    <row r="4111" spans="7:10" x14ac:dyDescent="0.2">
      <c r="G4111" t="str">
        <f t="shared" si="152"/>
        <v>RYJWESTERN EYE HOSPITAL</v>
      </c>
      <c r="H4111" t="str">
        <f t="shared" si="153"/>
        <v>RYJ</v>
      </c>
      <c r="I4111" t="s">
        <v>7889</v>
      </c>
      <c r="J4111" t="s">
        <v>7888</v>
      </c>
    </row>
    <row r="4112" spans="7:10" x14ac:dyDescent="0.2">
      <c r="G4112" t="str">
        <f t="shared" si="152"/>
        <v>RYKANCHOR MEADOW</v>
      </c>
      <c r="H4112" t="str">
        <f t="shared" si="153"/>
        <v>RYK</v>
      </c>
      <c r="I4112" t="s">
        <v>7891</v>
      </c>
      <c r="J4112" t="s">
        <v>7890</v>
      </c>
    </row>
    <row r="4113" spans="7:10" x14ac:dyDescent="0.2">
      <c r="G4113" t="str">
        <f t="shared" si="152"/>
        <v>RYKBLOXWICH HOSPITAL 1</v>
      </c>
      <c r="H4113" t="str">
        <f t="shared" si="153"/>
        <v>RYK</v>
      </c>
      <c r="I4113" t="s">
        <v>7894</v>
      </c>
      <c r="J4113" t="s">
        <v>7893</v>
      </c>
    </row>
    <row r="4114" spans="7:10" x14ac:dyDescent="0.2">
      <c r="G4114" t="str">
        <f t="shared" si="152"/>
        <v>RYKBLOXWICH HOSPITAL 2</v>
      </c>
      <c r="H4114" t="str">
        <f t="shared" si="153"/>
        <v>RYK</v>
      </c>
      <c r="I4114" t="s">
        <v>7896</v>
      </c>
      <c r="J4114" t="s">
        <v>7895</v>
      </c>
    </row>
    <row r="4115" spans="7:10" x14ac:dyDescent="0.2">
      <c r="G4115" t="str">
        <f t="shared" si="152"/>
        <v>RYKBLOXWICH HOSPITAL 3</v>
      </c>
      <c r="H4115" t="str">
        <f t="shared" si="153"/>
        <v>RYK</v>
      </c>
      <c r="I4115" t="s">
        <v>7898</v>
      </c>
      <c r="J4115" t="s">
        <v>7897</v>
      </c>
    </row>
    <row r="4116" spans="7:10" x14ac:dyDescent="0.2">
      <c r="G4116" t="str">
        <f t="shared" si="152"/>
        <v>RYKBLOXWICH HOSPITAL 4</v>
      </c>
      <c r="H4116" t="str">
        <f t="shared" si="153"/>
        <v>RYK</v>
      </c>
      <c r="I4116" t="s">
        <v>7900</v>
      </c>
      <c r="J4116" t="s">
        <v>7899</v>
      </c>
    </row>
    <row r="4117" spans="7:10" x14ac:dyDescent="0.2">
      <c r="G4117" t="str">
        <f t="shared" si="152"/>
        <v>RYKBUSHEY FIELDS HOSPITAL 1</v>
      </c>
      <c r="H4117" t="str">
        <f t="shared" si="153"/>
        <v>RYK</v>
      </c>
      <c r="I4117" t="s">
        <v>7903</v>
      </c>
      <c r="J4117" t="s">
        <v>7902</v>
      </c>
    </row>
    <row r="4118" spans="7:10" x14ac:dyDescent="0.2">
      <c r="G4118" t="str">
        <f t="shared" si="152"/>
        <v>RYKBUSHEY FIELDS HOSPITAL 10</v>
      </c>
      <c r="H4118" t="str">
        <f t="shared" si="153"/>
        <v>RYK</v>
      </c>
      <c r="I4118" t="s">
        <v>7905</v>
      </c>
      <c r="J4118" t="s">
        <v>7904</v>
      </c>
    </row>
    <row r="4119" spans="7:10" x14ac:dyDescent="0.2">
      <c r="G4119" t="str">
        <f t="shared" si="152"/>
        <v>RYKBUSHEY FIELDS HOSPITAL 11</v>
      </c>
      <c r="H4119" t="str">
        <f t="shared" si="153"/>
        <v>RYK</v>
      </c>
      <c r="I4119" t="s">
        <v>7907</v>
      </c>
      <c r="J4119" t="s">
        <v>7906</v>
      </c>
    </row>
    <row r="4120" spans="7:10" x14ac:dyDescent="0.2">
      <c r="G4120" t="str">
        <f t="shared" si="152"/>
        <v>RYKBUSHEY FIELDS HOSPITAL 12</v>
      </c>
      <c r="H4120" t="str">
        <f t="shared" si="153"/>
        <v>RYK</v>
      </c>
      <c r="I4120" t="s">
        <v>7909</v>
      </c>
      <c r="J4120" t="s">
        <v>7908</v>
      </c>
    </row>
    <row r="4121" spans="7:10" x14ac:dyDescent="0.2">
      <c r="G4121" t="str">
        <f t="shared" si="152"/>
        <v>RYKBUSHEY FIELDS HOSPITAL 13</v>
      </c>
      <c r="H4121" t="str">
        <f t="shared" si="153"/>
        <v>RYK</v>
      </c>
      <c r="I4121" t="s">
        <v>7911</v>
      </c>
      <c r="J4121" t="s">
        <v>7910</v>
      </c>
    </row>
    <row r="4122" spans="7:10" x14ac:dyDescent="0.2">
      <c r="G4122" t="str">
        <f t="shared" si="152"/>
        <v>RYKBUSHEY FIELDS HOSPITAL 13</v>
      </c>
      <c r="H4122" t="str">
        <f t="shared" si="153"/>
        <v>RYK</v>
      </c>
      <c r="I4122" t="s">
        <v>7911</v>
      </c>
      <c r="J4122" t="s">
        <v>7912</v>
      </c>
    </row>
    <row r="4123" spans="7:10" x14ac:dyDescent="0.2">
      <c r="G4123" t="str">
        <f t="shared" si="152"/>
        <v>RYKBUSHEY FIELDS HOSPITAL 14</v>
      </c>
      <c r="H4123" t="str">
        <f t="shared" si="153"/>
        <v>RYK</v>
      </c>
      <c r="I4123" t="s">
        <v>7914</v>
      </c>
      <c r="J4123" t="s">
        <v>7913</v>
      </c>
    </row>
    <row r="4124" spans="7:10" x14ac:dyDescent="0.2">
      <c r="G4124" t="str">
        <f t="shared" si="152"/>
        <v>RYKBUSHEY FIELDS HOSPITAL 14</v>
      </c>
      <c r="H4124" t="str">
        <f t="shared" si="153"/>
        <v>RYK</v>
      </c>
      <c r="I4124" t="s">
        <v>7914</v>
      </c>
      <c r="J4124" t="s">
        <v>7915</v>
      </c>
    </row>
    <row r="4125" spans="7:10" x14ac:dyDescent="0.2">
      <c r="G4125" t="str">
        <f t="shared" si="152"/>
        <v>RYKBUSHEY FIELDS HOSPITAL 2</v>
      </c>
      <c r="H4125" t="str">
        <f t="shared" si="153"/>
        <v>RYK</v>
      </c>
      <c r="I4125" t="s">
        <v>7917</v>
      </c>
      <c r="J4125" t="s">
        <v>7916</v>
      </c>
    </row>
    <row r="4126" spans="7:10" x14ac:dyDescent="0.2">
      <c r="G4126" t="str">
        <f t="shared" si="152"/>
        <v>RYKBUSHEY FIELDS HOSPITAL 3</v>
      </c>
      <c r="H4126" t="str">
        <f t="shared" si="153"/>
        <v>RYK</v>
      </c>
      <c r="I4126" t="s">
        <v>7919</v>
      </c>
      <c r="J4126" t="s">
        <v>7918</v>
      </c>
    </row>
    <row r="4127" spans="7:10" x14ac:dyDescent="0.2">
      <c r="G4127" t="str">
        <f t="shared" si="152"/>
        <v>RYKBUSHEY FIELDS HOSPITAL 4</v>
      </c>
      <c r="H4127" t="str">
        <f t="shared" si="153"/>
        <v>RYK</v>
      </c>
      <c r="I4127" t="s">
        <v>7921</v>
      </c>
      <c r="J4127" t="s">
        <v>7920</v>
      </c>
    </row>
    <row r="4128" spans="7:10" x14ac:dyDescent="0.2">
      <c r="G4128" t="str">
        <f t="shared" si="152"/>
        <v>RYKBUSHEY FIELDS HOSPITAL 5</v>
      </c>
      <c r="H4128" t="str">
        <f t="shared" si="153"/>
        <v>RYK</v>
      </c>
      <c r="I4128" t="s">
        <v>7923</v>
      </c>
      <c r="J4128" t="s">
        <v>7922</v>
      </c>
    </row>
    <row r="4129" spans="7:10" x14ac:dyDescent="0.2">
      <c r="G4129" t="str">
        <f t="shared" si="152"/>
        <v>RYKBUSHEY FIELDS HOSPITAL 6</v>
      </c>
      <c r="H4129" t="str">
        <f t="shared" si="153"/>
        <v>RYK</v>
      </c>
      <c r="I4129" t="s">
        <v>7925</v>
      </c>
      <c r="J4129" t="s">
        <v>7924</v>
      </c>
    </row>
    <row r="4130" spans="7:10" x14ac:dyDescent="0.2">
      <c r="G4130" t="str">
        <f t="shared" si="152"/>
        <v>RYKBUSHEY FIELDS HOSPITAL 7</v>
      </c>
      <c r="H4130" t="str">
        <f t="shared" si="153"/>
        <v>RYK</v>
      </c>
      <c r="I4130" t="s">
        <v>7927</v>
      </c>
      <c r="J4130" t="s">
        <v>7926</v>
      </c>
    </row>
    <row r="4131" spans="7:10" x14ac:dyDescent="0.2">
      <c r="G4131" t="str">
        <f t="shared" si="152"/>
        <v>RYKBUSHEY FIELDS HOSPITAL 8</v>
      </c>
      <c r="H4131" t="str">
        <f t="shared" si="153"/>
        <v>RYK</v>
      </c>
      <c r="I4131" t="s">
        <v>7929</v>
      </c>
      <c r="J4131" t="s">
        <v>7928</v>
      </c>
    </row>
    <row r="4132" spans="7:10" x14ac:dyDescent="0.2">
      <c r="G4132" t="str">
        <f t="shared" si="152"/>
        <v>RYKBUSHEY FIELDS HOSPITAL 9</v>
      </c>
      <c r="H4132" t="str">
        <f t="shared" si="153"/>
        <v>RYK</v>
      </c>
      <c r="I4132" t="s">
        <v>7931</v>
      </c>
      <c r="J4132" t="s">
        <v>7930</v>
      </c>
    </row>
    <row r="4133" spans="7:10" x14ac:dyDescent="0.2">
      <c r="G4133" t="str">
        <f t="shared" si="152"/>
        <v>RYKCANALSIDE 1</v>
      </c>
      <c r="H4133" t="str">
        <f t="shared" si="153"/>
        <v>RYK</v>
      </c>
      <c r="I4133" t="s">
        <v>7933</v>
      </c>
      <c r="J4133" t="s">
        <v>7932</v>
      </c>
    </row>
    <row r="4134" spans="7:10" x14ac:dyDescent="0.2">
      <c r="G4134" t="str">
        <f t="shared" si="152"/>
        <v>RYKCANALSIDE 2</v>
      </c>
      <c r="H4134" t="str">
        <f t="shared" si="153"/>
        <v>RYK</v>
      </c>
      <c r="I4134" t="s">
        <v>7935</v>
      </c>
      <c r="J4134" t="s">
        <v>7934</v>
      </c>
    </row>
    <row r="4135" spans="7:10" x14ac:dyDescent="0.2">
      <c r="G4135" t="str">
        <f t="shared" si="152"/>
        <v>RYKCANALSIDE 3</v>
      </c>
      <c r="H4135" t="str">
        <f t="shared" si="153"/>
        <v>RYK</v>
      </c>
      <c r="I4135" t="s">
        <v>7937</v>
      </c>
      <c r="J4135" t="s">
        <v>7936</v>
      </c>
    </row>
    <row r="4136" spans="7:10" x14ac:dyDescent="0.2">
      <c r="G4136" t="str">
        <f t="shared" si="152"/>
        <v>RYKCANALSIDE 4</v>
      </c>
      <c r="H4136" t="str">
        <f t="shared" si="153"/>
        <v>RYK</v>
      </c>
      <c r="I4136" t="s">
        <v>7939</v>
      </c>
      <c r="J4136" t="s">
        <v>7938</v>
      </c>
    </row>
    <row r="4137" spans="7:10" x14ac:dyDescent="0.2">
      <c r="G4137" t="str">
        <f t="shared" si="152"/>
        <v>RYKCANALSIDE 5</v>
      </c>
      <c r="H4137" t="str">
        <f t="shared" si="153"/>
        <v>RYK</v>
      </c>
      <c r="I4137" t="s">
        <v>7941</v>
      </c>
      <c r="J4137" t="s">
        <v>7940</v>
      </c>
    </row>
    <row r="4138" spans="7:10" x14ac:dyDescent="0.2">
      <c r="G4138" t="str">
        <f t="shared" ref="G4138:G4194" si="154">H4138&amp;I4138</f>
        <v>RYKDOROTHY PATTISON HOSPITAL 1</v>
      </c>
      <c r="H4138" t="str">
        <f t="shared" si="153"/>
        <v>RYK</v>
      </c>
      <c r="I4138" t="s">
        <v>7944</v>
      </c>
      <c r="J4138" t="s">
        <v>7943</v>
      </c>
    </row>
    <row r="4139" spans="7:10" x14ac:dyDescent="0.2">
      <c r="G4139" t="str">
        <f t="shared" si="154"/>
        <v>RYKDOROTHY PATTISON HOSPITAL 1</v>
      </c>
      <c r="H4139" t="str">
        <f t="shared" si="153"/>
        <v>RYK</v>
      </c>
      <c r="I4139" t="s">
        <v>7944</v>
      </c>
      <c r="J4139" t="s">
        <v>7945</v>
      </c>
    </row>
    <row r="4140" spans="7:10" x14ac:dyDescent="0.2">
      <c r="G4140" t="str">
        <f t="shared" si="154"/>
        <v>RYKROSE COTTAGE 1</v>
      </c>
      <c r="H4140" t="str">
        <f t="shared" ref="H4140:H4141" si="155">LEFT(J4140,3)</f>
        <v>RYK</v>
      </c>
      <c r="I4140" t="s">
        <v>7947</v>
      </c>
      <c r="J4140" t="s">
        <v>7946</v>
      </c>
    </row>
    <row r="4141" spans="7:10" x14ac:dyDescent="0.2">
      <c r="G4141" t="str">
        <f t="shared" si="154"/>
        <v>RYKRUSSELL HALL HOSPITAL</v>
      </c>
      <c r="H4141" t="str">
        <f t="shared" si="155"/>
        <v>RYK</v>
      </c>
      <c r="I4141" t="s">
        <v>7949</v>
      </c>
      <c r="J4141" t="s">
        <v>7948</v>
      </c>
    </row>
    <row r="4142" spans="7:10" x14ac:dyDescent="0.2">
      <c r="G4142" t="str">
        <f t="shared" si="154"/>
        <v>RYRASHDOWN NUFFIELD HOSPITAL</v>
      </c>
      <c r="H4142" t="s">
        <v>234</v>
      </c>
      <c r="I4142" t="s">
        <v>6640</v>
      </c>
      <c r="J4142" t="s">
        <v>14445</v>
      </c>
    </row>
    <row r="4143" spans="7:10" x14ac:dyDescent="0.2">
      <c r="G4143" t="str">
        <f t="shared" si="154"/>
        <v>RYRBRIGHTON GENERAL HOSPITAL</v>
      </c>
      <c r="H4143" t="s">
        <v>234</v>
      </c>
      <c r="I4143" t="s">
        <v>1160</v>
      </c>
      <c r="J4143" t="s">
        <v>14446</v>
      </c>
    </row>
    <row r="4144" spans="7:10" x14ac:dyDescent="0.2">
      <c r="G4144" t="str">
        <f t="shared" si="154"/>
        <v>RYRCHICHESTER TREATMENT CENTRE</v>
      </c>
      <c r="H4144" t="str">
        <f>LEFT(J4144,3)</f>
        <v>RYR</v>
      </c>
      <c r="I4144" t="s">
        <v>7951</v>
      </c>
      <c r="J4144" t="s">
        <v>7950</v>
      </c>
    </row>
    <row r="4145" spans="7:10" x14ac:dyDescent="0.2">
      <c r="G4145" t="str">
        <f t="shared" si="154"/>
        <v>RYRLEWES VICTORIA HOSPITAL</v>
      </c>
      <c r="H4145" t="s">
        <v>234</v>
      </c>
      <c r="I4145" t="s">
        <v>5840</v>
      </c>
      <c r="J4145" t="s">
        <v>14447</v>
      </c>
    </row>
    <row r="4146" spans="7:10" x14ac:dyDescent="0.2">
      <c r="G4146" t="str">
        <f t="shared" si="154"/>
        <v>RYRPRINCESS ROYAL HOSPITAL</v>
      </c>
      <c r="H4146" t="s">
        <v>234</v>
      </c>
      <c r="I4146" t="s">
        <v>678</v>
      </c>
      <c r="J4146" t="s">
        <v>14448</v>
      </c>
    </row>
    <row r="4147" spans="7:10" x14ac:dyDescent="0.2">
      <c r="G4147" t="str">
        <f t="shared" si="154"/>
        <v>RYRROYAL SUSSEX COUNTY HOSPITAL</v>
      </c>
      <c r="H4147" t="s">
        <v>234</v>
      </c>
      <c r="I4147" t="s">
        <v>5914</v>
      </c>
      <c r="J4147" t="s">
        <v>14449</v>
      </c>
    </row>
    <row r="4148" spans="7:10" x14ac:dyDescent="0.2">
      <c r="G4148" t="str">
        <f t="shared" si="154"/>
        <v>RYRSOUTHLANDS HOSPITAL</v>
      </c>
      <c r="H4148" t="str">
        <f>LEFT(J4148,3)</f>
        <v>RYR</v>
      </c>
      <c r="I4148" t="s">
        <v>1224</v>
      </c>
      <c r="J4148" t="s">
        <v>7952</v>
      </c>
    </row>
    <row r="4149" spans="7:10" x14ac:dyDescent="0.2">
      <c r="G4149" t="str">
        <f t="shared" si="154"/>
        <v>RYRST RICHARD'S HOSPITAL</v>
      </c>
      <c r="H4149" t="str">
        <f>LEFT(J4149,3)</f>
        <v>RYR</v>
      </c>
      <c r="I4149" t="s">
        <v>7954</v>
      </c>
      <c r="J4149" t="s">
        <v>7953</v>
      </c>
    </row>
    <row r="4150" spans="7:10" x14ac:dyDescent="0.2">
      <c r="G4150" t="str">
        <f t="shared" si="154"/>
        <v>RYRSUSSEX EYE HOSPITAL</v>
      </c>
      <c r="H4150" t="s">
        <v>234</v>
      </c>
      <c r="I4150" t="s">
        <v>6641</v>
      </c>
      <c r="J4150" t="s">
        <v>14450</v>
      </c>
    </row>
    <row r="4151" spans="7:10" x14ac:dyDescent="0.2">
      <c r="G4151" t="str">
        <f t="shared" si="154"/>
        <v>RYRSUSSEX NUFFIELD HOSPITAL</v>
      </c>
      <c r="H4151" t="s">
        <v>234</v>
      </c>
      <c r="I4151" t="s">
        <v>6642</v>
      </c>
      <c r="J4151" t="s">
        <v>14451</v>
      </c>
    </row>
    <row r="4152" spans="7:10" x14ac:dyDescent="0.2">
      <c r="G4152" t="str">
        <f t="shared" si="154"/>
        <v>RYRTHE ROYAL ALEXANDRA CHILDREN'S HOSPITAL</v>
      </c>
      <c r="H4152" t="s">
        <v>234</v>
      </c>
      <c r="I4152" t="s">
        <v>6643</v>
      </c>
      <c r="J4152" t="s">
        <v>14452</v>
      </c>
    </row>
    <row r="4153" spans="7:10" x14ac:dyDescent="0.2">
      <c r="G4153" t="str">
        <f t="shared" si="154"/>
        <v>RYRWORTHING HOSPITAL</v>
      </c>
      <c r="H4153" t="str">
        <f t="shared" ref="H4153:H4215" si="156">LEFT(J4153,3)</f>
        <v>RYR</v>
      </c>
      <c r="I4153" t="s">
        <v>1246</v>
      </c>
      <c r="J4153" t="s">
        <v>7955</v>
      </c>
    </row>
    <row r="4154" spans="7:10" x14ac:dyDescent="0.2">
      <c r="G4154" t="str">
        <f t="shared" si="154"/>
        <v>RYVCITY CARE CENTRE</v>
      </c>
      <c r="H4154" t="str">
        <f t="shared" si="156"/>
        <v>RYV</v>
      </c>
      <c r="I4154" t="s">
        <v>7957</v>
      </c>
      <c r="J4154" t="s">
        <v>7956</v>
      </c>
    </row>
    <row r="4155" spans="7:10" x14ac:dyDescent="0.2">
      <c r="G4155" t="str">
        <f t="shared" si="154"/>
        <v>RYVDODDINGTON COMMUNITY HOSP</v>
      </c>
      <c r="H4155" t="str">
        <f t="shared" si="156"/>
        <v>RYV</v>
      </c>
      <c r="I4155" t="s">
        <v>7959</v>
      </c>
      <c r="J4155" t="s">
        <v>7958</v>
      </c>
    </row>
    <row r="4156" spans="7:10" x14ac:dyDescent="0.2">
      <c r="G4156" t="str">
        <f t="shared" si="154"/>
        <v>RYVDODDINGTON HOSPITAL</v>
      </c>
      <c r="H4156" t="str">
        <f t="shared" si="156"/>
        <v>RYV</v>
      </c>
      <c r="I4156" t="s">
        <v>3340</v>
      </c>
      <c r="J4156" t="s">
        <v>7960</v>
      </c>
    </row>
    <row r="4157" spans="7:10" x14ac:dyDescent="0.2">
      <c r="G4157" t="str">
        <f t="shared" si="154"/>
        <v>RYVFELIXSTOWE COMMUNITY HOSPITAL - CASH</v>
      </c>
      <c r="H4157" t="str">
        <f t="shared" si="156"/>
        <v>RYV</v>
      </c>
      <c r="I4157" t="s">
        <v>7962</v>
      </c>
      <c r="J4157" t="s">
        <v>7961</v>
      </c>
    </row>
    <row r="4158" spans="7:10" x14ac:dyDescent="0.2">
      <c r="G4158" t="str">
        <f t="shared" si="154"/>
        <v>RYVHAMPTON HEALTH</v>
      </c>
      <c r="H4158" t="str">
        <f t="shared" si="156"/>
        <v>RYV</v>
      </c>
      <c r="I4158" t="s">
        <v>7964</v>
      </c>
      <c r="J4158" t="s">
        <v>7963</v>
      </c>
    </row>
    <row r="4159" spans="7:10" x14ac:dyDescent="0.2">
      <c r="G4159" t="str">
        <f t="shared" si="154"/>
        <v>RYVHINCHINGBROOKE HOSPITAL</v>
      </c>
      <c r="H4159" t="str">
        <f t="shared" si="156"/>
        <v>RYV</v>
      </c>
      <c r="I4159" t="s">
        <v>1620</v>
      </c>
      <c r="J4159" t="s">
        <v>7965</v>
      </c>
    </row>
    <row r="4160" spans="7:10" x14ac:dyDescent="0.2">
      <c r="G4160" t="str">
        <f t="shared" si="154"/>
        <v>RYVIDA DARWIN HOSPITAL</v>
      </c>
      <c r="H4160" t="str">
        <f t="shared" si="156"/>
        <v>RYV</v>
      </c>
      <c r="I4160" t="s">
        <v>3354</v>
      </c>
      <c r="J4160" t="s">
        <v>7966</v>
      </c>
    </row>
    <row r="4161" spans="7:10" x14ac:dyDescent="0.2">
      <c r="G4161" t="str">
        <f t="shared" si="154"/>
        <v>RYVIPSWICH HOSPITAL - CASH</v>
      </c>
      <c r="H4161" t="str">
        <f t="shared" si="156"/>
        <v>RYV</v>
      </c>
      <c r="I4161" t="s">
        <v>7968</v>
      </c>
      <c r="J4161" t="s">
        <v>7967</v>
      </c>
    </row>
    <row r="4162" spans="7:10" x14ac:dyDescent="0.2">
      <c r="G4162" t="str">
        <f t="shared" si="154"/>
        <v>RYVLAURELS</v>
      </c>
      <c r="H4162" t="str">
        <f t="shared" si="156"/>
        <v>RYV</v>
      </c>
      <c r="I4162" t="s">
        <v>7970</v>
      </c>
      <c r="J4162" t="s">
        <v>7969</v>
      </c>
    </row>
    <row r="4163" spans="7:10" x14ac:dyDescent="0.2">
      <c r="G4163" t="str">
        <f t="shared" si="154"/>
        <v>RYVLUTON &amp; DUNSTABLE HOSP ST. MARY'S WING</v>
      </c>
      <c r="H4163" t="str">
        <f t="shared" si="156"/>
        <v>RYV</v>
      </c>
      <c r="I4163" t="s">
        <v>7972</v>
      </c>
      <c r="J4163" t="s">
        <v>7971</v>
      </c>
    </row>
    <row r="4164" spans="7:10" x14ac:dyDescent="0.2">
      <c r="G4164" t="str">
        <f t="shared" si="154"/>
        <v>RYVNORTH CAMBRIDGESHIRE HOSPITAL</v>
      </c>
      <c r="H4164" t="str">
        <f t="shared" si="156"/>
        <v>RYV</v>
      </c>
      <c r="I4164" t="s">
        <v>1096</v>
      </c>
      <c r="J4164" t="s">
        <v>7973</v>
      </c>
    </row>
    <row r="4165" spans="7:10" x14ac:dyDescent="0.2">
      <c r="G4165" t="str">
        <f t="shared" si="154"/>
        <v>RYVOLD FLETTON</v>
      </c>
      <c r="H4165" t="str">
        <f t="shared" si="156"/>
        <v>RYV</v>
      </c>
      <c r="I4165" t="s">
        <v>7975</v>
      </c>
      <c r="J4165" t="s">
        <v>7974</v>
      </c>
    </row>
    <row r="4166" spans="7:10" x14ac:dyDescent="0.2">
      <c r="G4166" t="str">
        <f t="shared" si="154"/>
        <v>RYVPRINCESS OF WALES (MINOR)</v>
      </c>
      <c r="H4166" t="str">
        <f t="shared" si="156"/>
        <v>RYV</v>
      </c>
      <c r="I4166" t="s">
        <v>7977</v>
      </c>
      <c r="J4166" t="s">
        <v>7976</v>
      </c>
    </row>
    <row r="4167" spans="7:10" x14ac:dyDescent="0.2">
      <c r="G4167" t="str">
        <f t="shared" si="154"/>
        <v>RYVPRINCESS OF WALES (OPD)</v>
      </c>
      <c r="H4167" t="str">
        <f t="shared" si="156"/>
        <v>RYV</v>
      </c>
      <c r="I4167" t="s">
        <v>7979</v>
      </c>
      <c r="J4167" t="s">
        <v>7978</v>
      </c>
    </row>
    <row r="4168" spans="7:10" x14ac:dyDescent="0.2">
      <c r="G4168" t="str">
        <f t="shared" si="154"/>
        <v>RYVPRINCESS OF WALES (REHAB)</v>
      </c>
      <c r="H4168" t="str">
        <f t="shared" si="156"/>
        <v>RYV</v>
      </c>
      <c r="I4168" t="s">
        <v>7981</v>
      </c>
      <c r="J4168" t="s">
        <v>7980</v>
      </c>
    </row>
    <row r="4169" spans="7:10" x14ac:dyDescent="0.2">
      <c r="G4169" t="str">
        <f t="shared" si="154"/>
        <v>RYVPRINCESS OF WALES HOSPITAL</v>
      </c>
      <c r="H4169" t="str">
        <f t="shared" si="156"/>
        <v>RYV</v>
      </c>
      <c r="I4169" t="s">
        <v>401</v>
      </c>
      <c r="J4169" t="s">
        <v>7982</v>
      </c>
    </row>
    <row r="4170" spans="7:10" x14ac:dyDescent="0.2">
      <c r="G4170" t="str">
        <f t="shared" si="154"/>
        <v>RYVSUFFOLK REPRODUCTIVE HEALTH</v>
      </c>
      <c r="H4170" t="str">
        <f t="shared" si="156"/>
        <v>RYV</v>
      </c>
      <c r="I4170" t="s">
        <v>7984</v>
      </c>
      <c r="J4170" t="s">
        <v>7983</v>
      </c>
    </row>
    <row r="4171" spans="7:10" x14ac:dyDescent="0.2">
      <c r="G4171" t="str">
        <f t="shared" si="154"/>
        <v>RYVTHE LUTON UNDERGROUND</v>
      </c>
      <c r="H4171" t="str">
        <f t="shared" si="156"/>
        <v>RYV</v>
      </c>
      <c r="I4171" t="s">
        <v>7986</v>
      </c>
      <c r="J4171" t="s">
        <v>7985</v>
      </c>
    </row>
    <row r="4172" spans="7:10" x14ac:dyDescent="0.2">
      <c r="G4172" t="str">
        <f t="shared" si="154"/>
        <v>RYVWEST SUFFOLK HOSPITAL - CASH</v>
      </c>
      <c r="H4172" t="str">
        <f t="shared" si="156"/>
        <v>RYV</v>
      </c>
      <c r="I4172" t="s">
        <v>7988</v>
      </c>
      <c r="J4172" t="s">
        <v>7987</v>
      </c>
    </row>
    <row r="4173" spans="7:10" x14ac:dyDescent="0.2">
      <c r="G4173" t="str">
        <f t="shared" si="154"/>
        <v>RYWBCHC REHAB</v>
      </c>
      <c r="H4173" t="str">
        <f t="shared" si="156"/>
        <v>RYW</v>
      </c>
      <c r="I4173" t="s">
        <v>7990</v>
      </c>
      <c r="J4173" t="s">
        <v>7989</v>
      </c>
    </row>
    <row r="4174" spans="7:10" x14ac:dyDescent="0.2">
      <c r="G4174" t="str">
        <f t="shared" si="154"/>
        <v>RYWBIRMINGHAM DENTAL HOSPITAL</v>
      </c>
      <c r="H4174" t="str">
        <f t="shared" si="156"/>
        <v>RYW</v>
      </c>
      <c r="I4174" t="s">
        <v>7992</v>
      </c>
      <c r="J4174" t="s">
        <v>7991</v>
      </c>
    </row>
    <row r="4175" spans="7:10" x14ac:dyDescent="0.2">
      <c r="G4175" t="str">
        <f t="shared" si="154"/>
        <v>RYWCHERRY OAK</v>
      </c>
      <c r="H4175" t="str">
        <f t="shared" si="156"/>
        <v>RYW</v>
      </c>
      <c r="I4175" t="s">
        <v>7004</v>
      </c>
      <c r="J4175" t="s">
        <v>7993</v>
      </c>
    </row>
    <row r="4176" spans="7:10" x14ac:dyDescent="0.2">
      <c r="G4176" t="str">
        <f t="shared" si="154"/>
        <v>RYWCIBA BUILDING</v>
      </c>
      <c r="H4176" t="str">
        <f t="shared" si="156"/>
        <v>RYW</v>
      </c>
      <c r="I4176" t="s">
        <v>7995</v>
      </c>
      <c r="J4176" t="s">
        <v>7994</v>
      </c>
    </row>
    <row r="4177" spans="7:10" x14ac:dyDescent="0.2">
      <c r="G4177" t="str">
        <f t="shared" si="154"/>
        <v>RYWCOMMUNITY UNIT 29 AT HEARTLANDS HOSPITAL</v>
      </c>
      <c r="H4177" t="str">
        <f t="shared" si="156"/>
        <v>RYW</v>
      </c>
      <c r="I4177" t="s">
        <v>7997</v>
      </c>
      <c r="J4177" t="s">
        <v>7996</v>
      </c>
    </row>
    <row r="4178" spans="7:10" x14ac:dyDescent="0.2">
      <c r="G4178" t="str">
        <f t="shared" si="154"/>
        <v>RYWCOMMUNITY UNIT 3 GOOD HOPE HOSPITAL</v>
      </c>
      <c r="H4178" t="str">
        <f t="shared" si="156"/>
        <v>RYW</v>
      </c>
      <c r="I4178" t="s">
        <v>7999</v>
      </c>
      <c r="J4178" t="s">
        <v>7998</v>
      </c>
    </row>
    <row r="4179" spans="7:10" x14ac:dyDescent="0.2">
      <c r="G4179" t="str">
        <f t="shared" si="154"/>
        <v>RYWDAME ELLEN PINSENT</v>
      </c>
      <c r="H4179" t="str">
        <f t="shared" si="156"/>
        <v>RYW</v>
      </c>
      <c r="I4179" t="s">
        <v>8001</v>
      </c>
      <c r="J4179" t="s">
        <v>8000</v>
      </c>
    </row>
    <row r="4180" spans="7:10" x14ac:dyDescent="0.2">
      <c r="G4180" t="str">
        <f t="shared" si="154"/>
        <v>RYWFOX HOLLIES</v>
      </c>
      <c r="H4180" t="str">
        <f t="shared" si="156"/>
        <v>RYW</v>
      </c>
      <c r="I4180" t="s">
        <v>8003</v>
      </c>
      <c r="J4180" t="s">
        <v>8002</v>
      </c>
    </row>
    <row r="4181" spans="7:10" x14ac:dyDescent="0.2">
      <c r="G4181" t="str">
        <f t="shared" si="154"/>
        <v>RYWGREENFIELD (PFI BUILD)</v>
      </c>
      <c r="H4181" t="str">
        <f t="shared" si="156"/>
        <v>RYW</v>
      </c>
      <c r="I4181" t="s">
        <v>8005</v>
      </c>
      <c r="J4181" t="s">
        <v>8004</v>
      </c>
    </row>
    <row r="4182" spans="7:10" x14ac:dyDescent="0.2">
      <c r="G4182" t="str">
        <f t="shared" si="154"/>
        <v>RYWHALL GREEN HEALTH</v>
      </c>
      <c r="H4182" t="str">
        <f t="shared" si="156"/>
        <v>RYW</v>
      </c>
      <c r="I4182" t="s">
        <v>8007</v>
      </c>
      <c r="J4182" t="s">
        <v>8006</v>
      </c>
    </row>
    <row r="4183" spans="7:10" x14ac:dyDescent="0.2">
      <c r="G4183" t="str">
        <f t="shared" si="154"/>
        <v>RYWHOBMOOR ROAD 192 (TOTAL SITE)</v>
      </c>
      <c r="H4183" t="str">
        <f t="shared" si="156"/>
        <v>RYW</v>
      </c>
      <c r="I4183" t="s">
        <v>8009</v>
      </c>
      <c r="J4183" t="s">
        <v>8008</v>
      </c>
    </row>
    <row r="4184" spans="7:10" x14ac:dyDescent="0.2">
      <c r="G4184" t="str">
        <f t="shared" si="154"/>
        <v>RYWINTERMEDIATE CARE REHABILITATION UNIT</v>
      </c>
      <c r="H4184" t="str">
        <f t="shared" si="156"/>
        <v>RYW</v>
      </c>
      <c r="I4184" t="s">
        <v>8011</v>
      </c>
      <c r="J4184" t="s">
        <v>8010</v>
      </c>
    </row>
    <row r="4185" spans="7:10" x14ac:dyDescent="0.2">
      <c r="G4185" t="str">
        <f t="shared" si="154"/>
        <v>RYWKINGSWOOD DRIVE</v>
      </c>
      <c r="H4185" t="str">
        <f t="shared" si="156"/>
        <v>RYW</v>
      </c>
      <c r="I4185" t="s">
        <v>8013</v>
      </c>
      <c r="J4185" t="s">
        <v>8012</v>
      </c>
    </row>
    <row r="4186" spans="7:10" x14ac:dyDescent="0.2">
      <c r="G4186" t="str">
        <f t="shared" si="154"/>
        <v>RYWMONYHULL BUNGALOWS (2 &amp; 4 ONLY)</v>
      </c>
      <c r="H4186" t="str">
        <f t="shared" si="156"/>
        <v>RYW</v>
      </c>
      <c r="I4186" t="s">
        <v>8015</v>
      </c>
      <c r="J4186" t="s">
        <v>8014</v>
      </c>
    </row>
    <row r="4187" spans="7:10" x14ac:dyDescent="0.2">
      <c r="G4187" t="str">
        <f t="shared" si="154"/>
        <v>RYWMONYHULL HALL ROAD FLATS 3 &amp; 3A</v>
      </c>
      <c r="H4187" t="str">
        <f t="shared" si="156"/>
        <v>RYW</v>
      </c>
      <c r="I4187" t="s">
        <v>8017</v>
      </c>
      <c r="J4187" t="s">
        <v>8016</v>
      </c>
    </row>
    <row r="4188" spans="7:10" x14ac:dyDescent="0.2">
      <c r="G4188" t="str">
        <f t="shared" si="154"/>
        <v>RYWMOSELEY HALL HOSPITAL</v>
      </c>
      <c r="H4188" t="str">
        <f t="shared" si="156"/>
        <v>RYW</v>
      </c>
      <c r="I4188" t="s">
        <v>8019</v>
      </c>
      <c r="J4188" t="s">
        <v>8018</v>
      </c>
    </row>
    <row r="4189" spans="7:10" x14ac:dyDescent="0.2">
      <c r="G4189" t="str">
        <f t="shared" si="154"/>
        <v>RYWPRIESTLY WHARF</v>
      </c>
      <c r="H4189" t="str">
        <f t="shared" si="156"/>
        <v>RYW</v>
      </c>
      <c r="I4189" t="s">
        <v>8021</v>
      </c>
      <c r="J4189" t="s">
        <v>8020</v>
      </c>
    </row>
    <row r="4190" spans="7:10" x14ac:dyDescent="0.2">
      <c r="G4190" t="str">
        <f t="shared" si="154"/>
        <v>RYWSHELDON HEATH - LAND ONLY</v>
      </c>
      <c r="H4190" t="str">
        <f t="shared" si="156"/>
        <v>RYW</v>
      </c>
      <c r="I4190" t="s">
        <v>8023</v>
      </c>
      <c r="J4190" t="s">
        <v>8022</v>
      </c>
    </row>
    <row r="4191" spans="7:10" x14ac:dyDescent="0.2">
      <c r="G4191" t="str">
        <f t="shared" si="154"/>
        <v>RYWSUTTON COTTAGE HOSPITAL</v>
      </c>
      <c r="H4191" t="str">
        <f t="shared" si="156"/>
        <v>RYW</v>
      </c>
      <c r="I4191" t="s">
        <v>8025</v>
      </c>
      <c r="J4191" t="s">
        <v>8024</v>
      </c>
    </row>
    <row r="4192" spans="7:10" x14ac:dyDescent="0.2">
      <c r="G4192" t="str">
        <f t="shared" si="154"/>
        <v>RYWWEST HEATH HOSPITAL</v>
      </c>
      <c r="H4192" t="str">
        <f t="shared" si="156"/>
        <v>RYW</v>
      </c>
      <c r="I4192" t="s">
        <v>8027</v>
      </c>
      <c r="J4192" t="s">
        <v>8026</v>
      </c>
    </row>
    <row r="4193" spans="7:10" x14ac:dyDescent="0.2">
      <c r="G4193" t="str">
        <f t="shared" si="154"/>
        <v xml:space="preserve">RYXATHLONE HOUSE CARE HOME                    </v>
      </c>
      <c r="H4193" t="str">
        <f t="shared" si="156"/>
        <v>RYX</v>
      </c>
      <c r="I4193" t="s">
        <v>8029</v>
      </c>
      <c r="J4193" t="s">
        <v>8028</v>
      </c>
    </row>
    <row r="4194" spans="7:10" x14ac:dyDescent="0.2">
      <c r="G4194" t="str">
        <f t="shared" si="154"/>
        <v>RYXCHARING CROSS HOSPITAL</v>
      </c>
      <c r="H4194" t="str">
        <f t="shared" si="156"/>
        <v>RYX</v>
      </c>
      <c r="I4194" t="s">
        <v>7881</v>
      </c>
      <c r="J4194" t="s">
        <v>8030</v>
      </c>
    </row>
    <row r="4195" spans="7:10" x14ac:dyDescent="0.2">
      <c r="G4195" t="str">
        <f t="shared" ref="G4195:G4260" si="157">H4195&amp;I4195</f>
        <v>RYXEDGWARE COMMUNITY HOSPITAL</v>
      </c>
      <c r="H4195" t="str">
        <f t="shared" si="156"/>
        <v>RYX</v>
      </c>
      <c r="I4195" t="s">
        <v>866</v>
      </c>
      <c r="J4195" t="s">
        <v>8031</v>
      </c>
    </row>
    <row r="4196" spans="7:10" x14ac:dyDescent="0.2">
      <c r="G4196" t="str">
        <f t="shared" si="157"/>
        <v>RYXFINCHLEY MEMORIAL HOSPITAL</v>
      </c>
      <c r="H4196" t="str">
        <f t="shared" si="156"/>
        <v>RYX</v>
      </c>
      <c r="I4196" t="s">
        <v>868</v>
      </c>
      <c r="J4196" t="s">
        <v>8032</v>
      </c>
    </row>
    <row r="4197" spans="7:10" x14ac:dyDescent="0.2">
      <c r="G4197" t="str">
        <f t="shared" si="157"/>
        <v>RYXGARSIDE</v>
      </c>
      <c r="H4197" t="str">
        <f t="shared" si="156"/>
        <v>RYX</v>
      </c>
      <c r="I4197" t="s">
        <v>8034</v>
      </c>
      <c r="J4197" t="s">
        <v>8033</v>
      </c>
    </row>
    <row r="4198" spans="7:10" x14ac:dyDescent="0.2">
      <c r="G4198" t="str">
        <f t="shared" si="157"/>
        <v>RYXHEALTH AT THE STOWE</v>
      </c>
      <c r="H4198" t="str">
        <f t="shared" si="156"/>
        <v>RYX</v>
      </c>
      <c r="I4198" t="s">
        <v>8036</v>
      </c>
      <c r="J4198" t="s">
        <v>8035</v>
      </c>
    </row>
    <row r="4199" spans="7:10" x14ac:dyDescent="0.2">
      <c r="G4199" t="str">
        <f t="shared" si="157"/>
        <v>RYXHEATHLAND COURT CARE HOME</v>
      </c>
      <c r="H4199" t="str">
        <f t="shared" si="156"/>
        <v>RYX</v>
      </c>
      <c r="I4199" t="s">
        <v>8050</v>
      </c>
      <c r="J4199" t="s">
        <v>8049</v>
      </c>
    </row>
    <row r="4200" spans="7:10" x14ac:dyDescent="0.2">
      <c r="G4200" t="str">
        <f t="shared" si="157"/>
        <v>RYXHEMEL HEMPSTEAD HOSPITAL</v>
      </c>
      <c r="H4200" t="str">
        <f t="shared" si="156"/>
        <v>RYX</v>
      </c>
      <c r="I4200" t="s">
        <v>5219</v>
      </c>
      <c r="J4200" t="s">
        <v>8037</v>
      </c>
    </row>
    <row r="4201" spans="7:10" x14ac:dyDescent="0.2">
      <c r="G4201" t="str">
        <f t="shared" si="157"/>
        <v xml:space="preserve">RYXLANGLEY HOUSE </v>
      </c>
      <c r="H4201" t="str">
        <f t="shared" si="156"/>
        <v>RYX</v>
      </c>
      <c r="I4201" t="s">
        <v>7499</v>
      </c>
      <c r="J4201" t="s">
        <v>8038</v>
      </c>
    </row>
    <row r="4202" spans="7:10" x14ac:dyDescent="0.2">
      <c r="G4202" t="str">
        <f t="shared" si="157"/>
        <v>RYXPOTTERS BAR COMMUNITY HOSPITAL</v>
      </c>
      <c r="H4202" t="str">
        <f t="shared" si="156"/>
        <v>RYX</v>
      </c>
      <c r="I4202" t="s">
        <v>7506</v>
      </c>
      <c r="J4202" t="s">
        <v>8039</v>
      </c>
    </row>
    <row r="4203" spans="7:10" x14ac:dyDescent="0.2">
      <c r="G4203" t="str">
        <f t="shared" si="157"/>
        <v>RYXPRINCESS LOUISE NURSING HOME</v>
      </c>
      <c r="H4203" t="str">
        <f t="shared" si="156"/>
        <v>RYX</v>
      </c>
      <c r="I4203" t="s">
        <v>8041</v>
      </c>
      <c r="J4203" t="s">
        <v>8040</v>
      </c>
    </row>
    <row r="4204" spans="7:10" x14ac:dyDescent="0.2">
      <c r="G4204" t="str">
        <f t="shared" si="157"/>
        <v>RYXST CHARLES UCC</v>
      </c>
      <c r="H4204" t="str">
        <f t="shared" si="156"/>
        <v>RYX</v>
      </c>
      <c r="I4204" t="s">
        <v>8043</v>
      </c>
      <c r="J4204" t="s">
        <v>8042</v>
      </c>
    </row>
    <row r="4205" spans="7:10" x14ac:dyDescent="0.2">
      <c r="G4205" t="str">
        <f t="shared" si="157"/>
        <v>RYXST MARY'S HOSPITAL</v>
      </c>
      <c r="H4205" t="str">
        <f t="shared" si="156"/>
        <v>RYX</v>
      </c>
      <c r="I4205" t="s">
        <v>265</v>
      </c>
      <c r="J4205" t="s">
        <v>8044</v>
      </c>
    </row>
    <row r="4206" spans="7:10" x14ac:dyDescent="0.2">
      <c r="G4206" t="str">
        <f t="shared" si="157"/>
        <v>RYXST. CHARLES HOSPITAL</v>
      </c>
      <c r="H4206" t="str">
        <f t="shared" si="156"/>
        <v>RYX</v>
      </c>
      <c r="I4206" t="s">
        <v>8046</v>
      </c>
      <c r="J4206" t="s">
        <v>8045</v>
      </c>
    </row>
    <row r="4207" spans="7:10" x14ac:dyDescent="0.2">
      <c r="G4207" t="str">
        <f t="shared" si="157"/>
        <v>RYXTHAMES BROOK CARE HOME</v>
      </c>
      <c r="H4207" t="str">
        <f t="shared" si="156"/>
        <v>RYX</v>
      </c>
      <c r="I4207" t="s">
        <v>8048</v>
      </c>
      <c r="J4207" t="s">
        <v>8047</v>
      </c>
    </row>
    <row r="4208" spans="7:10" x14ac:dyDescent="0.2">
      <c r="G4208" t="str">
        <f t="shared" si="157"/>
        <v>RYXWILLESDEN CENTRE FOR HEALTH &amp; CARE</v>
      </c>
      <c r="H4208" t="s">
        <v>68</v>
      </c>
      <c r="I4208" t="s">
        <v>14567</v>
      </c>
      <c r="J4208" t="s">
        <v>14566</v>
      </c>
    </row>
    <row r="4209" spans="7:10" x14ac:dyDescent="0.2">
      <c r="G4209" t="str">
        <f t="shared" si="157"/>
        <v>RYYASHFORD MASH</v>
      </c>
      <c r="H4209" t="str">
        <f t="shared" si="156"/>
        <v>RYY</v>
      </c>
      <c r="I4209" t="s">
        <v>8052</v>
      </c>
      <c r="J4209" t="s">
        <v>8051</v>
      </c>
    </row>
    <row r="4210" spans="7:10" x14ac:dyDescent="0.2">
      <c r="G4210" t="str">
        <f t="shared" si="157"/>
        <v>RYYBUCKLAND HOSPITAL</v>
      </c>
      <c r="H4210" t="str">
        <f t="shared" si="156"/>
        <v>RYY</v>
      </c>
      <c r="I4210" t="s">
        <v>4767</v>
      </c>
      <c r="J4210" t="s">
        <v>8053</v>
      </c>
    </row>
    <row r="4211" spans="7:10" x14ac:dyDescent="0.2">
      <c r="G4211" t="str">
        <f t="shared" si="157"/>
        <v>RYYBUILDING 180 - KENT SCIENCE PARK</v>
      </c>
      <c r="H4211" t="str">
        <f t="shared" si="156"/>
        <v>RYY</v>
      </c>
      <c r="I4211" t="s">
        <v>8055</v>
      </c>
      <c r="J4211" t="s">
        <v>8054</v>
      </c>
    </row>
    <row r="4212" spans="7:10" x14ac:dyDescent="0.2">
      <c r="G4212" t="str">
        <f t="shared" si="157"/>
        <v>RYYCAIRN RYAN</v>
      </c>
      <c r="H4212" t="str">
        <f t="shared" si="156"/>
        <v>RYY</v>
      </c>
      <c r="I4212" t="s">
        <v>8057</v>
      </c>
      <c r="J4212" t="s">
        <v>8056</v>
      </c>
    </row>
    <row r="4213" spans="7:10" x14ac:dyDescent="0.2">
      <c r="G4213" t="str">
        <f t="shared" si="157"/>
        <v>RYYCOTTAGE WARD</v>
      </c>
      <c r="H4213" t="str">
        <f t="shared" si="156"/>
        <v>RYY</v>
      </c>
      <c r="I4213" t="s">
        <v>8059</v>
      </c>
      <c r="J4213" t="s">
        <v>8058</v>
      </c>
    </row>
    <row r="4214" spans="7:10" x14ac:dyDescent="0.2">
      <c r="G4214" t="str">
        <f t="shared" si="157"/>
        <v>RYYEDENBRIDGE HOSPITAL</v>
      </c>
      <c r="H4214" t="str">
        <f t="shared" si="156"/>
        <v>RYY</v>
      </c>
      <c r="I4214" t="s">
        <v>8061</v>
      </c>
      <c r="J4214" t="s">
        <v>8060</v>
      </c>
    </row>
    <row r="4215" spans="7:10" x14ac:dyDescent="0.2">
      <c r="G4215" t="str">
        <f t="shared" si="157"/>
        <v>RYYFAMILY PLANNING</v>
      </c>
      <c r="H4215" t="str">
        <f t="shared" si="156"/>
        <v>RYY</v>
      </c>
      <c r="I4215" t="s">
        <v>8063</v>
      </c>
      <c r="J4215" t="s">
        <v>8062</v>
      </c>
    </row>
    <row r="4216" spans="7:10" x14ac:dyDescent="0.2">
      <c r="G4216" t="str">
        <f t="shared" si="157"/>
        <v>RYYFARM VILLA</v>
      </c>
      <c r="H4216" t="str">
        <f t="shared" ref="H4216:H4281" si="158">LEFT(J4216,3)</f>
        <v>RYY</v>
      </c>
      <c r="I4216" t="s">
        <v>8065</v>
      </c>
      <c r="J4216" t="s">
        <v>8064</v>
      </c>
    </row>
    <row r="4217" spans="7:10" x14ac:dyDescent="0.2">
      <c r="G4217" t="str">
        <f t="shared" si="157"/>
        <v>RYYFAVERSHAM COTTAGE HOSPITAL</v>
      </c>
      <c r="H4217" t="str">
        <f t="shared" si="158"/>
        <v>RYY</v>
      </c>
      <c r="I4217" t="s">
        <v>4769</v>
      </c>
      <c r="J4217" t="s">
        <v>8066</v>
      </c>
    </row>
    <row r="4218" spans="7:10" x14ac:dyDescent="0.2">
      <c r="G4218" t="str">
        <f t="shared" si="157"/>
        <v>RYYFRIENDS WARD</v>
      </c>
      <c r="H4218" t="str">
        <f t="shared" si="158"/>
        <v>RYY</v>
      </c>
      <c r="I4218" t="s">
        <v>8068</v>
      </c>
      <c r="J4218" t="s">
        <v>8067</v>
      </c>
    </row>
    <row r="4219" spans="7:10" x14ac:dyDescent="0.2">
      <c r="G4219" t="str">
        <f t="shared" si="157"/>
        <v>RYYGRAVESHAM COMMUNITY HOSPITAL</v>
      </c>
      <c r="H4219" t="str">
        <f t="shared" si="158"/>
        <v>RYY</v>
      </c>
      <c r="I4219" t="s">
        <v>2481</v>
      </c>
      <c r="J4219" t="s">
        <v>8069</v>
      </c>
    </row>
    <row r="4220" spans="7:10" x14ac:dyDescent="0.2">
      <c r="G4220" t="str">
        <f t="shared" si="157"/>
        <v>RYYHANSON UNIT</v>
      </c>
      <c r="H4220" t="str">
        <f t="shared" si="158"/>
        <v>RYY</v>
      </c>
      <c r="I4220" t="s">
        <v>8071</v>
      </c>
      <c r="J4220" t="s">
        <v>8070</v>
      </c>
    </row>
    <row r="4221" spans="7:10" x14ac:dyDescent="0.2">
      <c r="G4221" t="str">
        <f t="shared" si="157"/>
        <v>RYYHAWKHURST COTTAGE HOSPITAL</v>
      </c>
      <c r="H4221" t="str">
        <f t="shared" si="158"/>
        <v>RYY</v>
      </c>
      <c r="I4221" t="s">
        <v>8073</v>
      </c>
      <c r="J4221" t="s">
        <v>8072</v>
      </c>
    </row>
    <row r="4222" spans="7:10" x14ac:dyDescent="0.2">
      <c r="G4222" t="str">
        <f t="shared" si="157"/>
        <v>RYYHAWKHURST HOSPITAL</v>
      </c>
      <c r="H4222" t="str">
        <f t="shared" si="158"/>
        <v>RYY</v>
      </c>
      <c r="I4222" t="s">
        <v>8075</v>
      </c>
      <c r="J4222" t="s">
        <v>8074</v>
      </c>
    </row>
    <row r="4223" spans="7:10" x14ac:dyDescent="0.2">
      <c r="G4223" t="str">
        <f t="shared" si="157"/>
        <v>RYYHERON WARD</v>
      </c>
      <c r="H4223" t="str">
        <f t="shared" si="158"/>
        <v>RYY</v>
      </c>
      <c r="I4223" t="s">
        <v>8077</v>
      </c>
      <c r="J4223" t="s">
        <v>8076</v>
      </c>
    </row>
    <row r="4224" spans="7:10" x14ac:dyDescent="0.2">
      <c r="G4224" t="str">
        <f t="shared" si="157"/>
        <v>RYYHIGHPOINT UNIT 1</v>
      </c>
      <c r="H4224" t="str">
        <f t="shared" si="158"/>
        <v>RYY</v>
      </c>
      <c r="I4224" t="s">
        <v>8079</v>
      </c>
      <c r="J4224" t="s">
        <v>8078</v>
      </c>
    </row>
    <row r="4225" spans="7:10" x14ac:dyDescent="0.2">
      <c r="G4225" t="str">
        <f t="shared" si="157"/>
        <v>RYYHIGHPOINT UNIT 3</v>
      </c>
      <c r="H4225" t="str">
        <f t="shared" si="158"/>
        <v>RYY</v>
      </c>
      <c r="I4225" t="s">
        <v>8081</v>
      </c>
      <c r="J4225" t="s">
        <v>8080</v>
      </c>
    </row>
    <row r="4226" spans="7:10" x14ac:dyDescent="0.2">
      <c r="G4226" t="str">
        <f t="shared" si="157"/>
        <v>RYYHIGHPOINT UNIT 7</v>
      </c>
      <c r="H4226" t="str">
        <f t="shared" si="158"/>
        <v>RYY</v>
      </c>
      <c r="I4226" t="s">
        <v>8083</v>
      </c>
      <c r="J4226" t="s">
        <v>8082</v>
      </c>
    </row>
    <row r="4227" spans="7:10" x14ac:dyDescent="0.2">
      <c r="G4227" t="str">
        <f t="shared" si="157"/>
        <v>RYYKENT &amp; CANTERBURY HOSPITAL</v>
      </c>
      <c r="H4227" t="str">
        <f t="shared" si="158"/>
        <v>RYY</v>
      </c>
      <c r="I4227" t="s">
        <v>7214</v>
      </c>
      <c r="J4227" t="s">
        <v>8084</v>
      </c>
    </row>
    <row r="4228" spans="7:10" x14ac:dyDescent="0.2">
      <c r="G4228" t="str">
        <f t="shared" si="157"/>
        <v>RYYKENT WING</v>
      </c>
      <c r="H4228" t="str">
        <f t="shared" si="158"/>
        <v>RYY</v>
      </c>
      <c r="I4228" t="s">
        <v>8086</v>
      </c>
      <c r="J4228" t="s">
        <v>8085</v>
      </c>
    </row>
    <row r="4229" spans="7:10" x14ac:dyDescent="0.2">
      <c r="G4229" t="str">
        <f t="shared" si="157"/>
        <v>RYYKESTREL WARD</v>
      </c>
      <c r="H4229" t="str">
        <f t="shared" si="158"/>
        <v>RYY</v>
      </c>
      <c r="I4229" t="s">
        <v>8088</v>
      </c>
      <c r="J4229" t="s">
        <v>8087</v>
      </c>
    </row>
    <row r="4230" spans="7:10" x14ac:dyDescent="0.2">
      <c r="G4230" t="str">
        <f t="shared" si="157"/>
        <v>RYYLIVINGSTONE HOSPITAL</v>
      </c>
      <c r="H4230" t="str">
        <f t="shared" si="158"/>
        <v>RYY</v>
      </c>
      <c r="I4230" t="s">
        <v>8090</v>
      </c>
      <c r="J4230" t="s">
        <v>8089</v>
      </c>
    </row>
    <row r="4231" spans="7:10" x14ac:dyDescent="0.2">
      <c r="G4231" t="str">
        <f t="shared" si="157"/>
        <v>RYYOATEN HILL</v>
      </c>
      <c r="H4231" t="str">
        <f t="shared" si="158"/>
        <v>RYY</v>
      </c>
      <c r="I4231" t="s">
        <v>8092</v>
      </c>
      <c r="J4231" t="s">
        <v>8091</v>
      </c>
    </row>
    <row r="4232" spans="7:10" x14ac:dyDescent="0.2">
      <c r="G4232" t="str">
        <f t="shared" si="157"/>
        <v>RYYPRESTON HALL</v>
      </c>
      <c r="H4232" t="str">
        <f t="shared" si="158"/>
        <v>RYY</v>
      </c>
      <c r="I4232" t="s">
        <v>8094</v>
      </c>
      <c r="J4232" t="s">
        <v>8093</v>
      </c>
    </row>
    <row r="4233" spans="7:10" x14ac:dyDescent="0.2">
      <c r="G4233" t="str">
        <f t="shared" si="157"/>
        <v>RYYQUEEN ELIZABETH THE QUEEN MOTHER HOSPITAL</v>
      </c>
      <c r="H4233" t="str">
        <f t="shared" si="158"/>
        <v>RYY</v>
      </c>
      <c r="I4233" t="s">
        <v>4783</v>
      </c>
      <c r="J4233" t="s">
        <v>8095</v>
      </c>
    </row>
    <row r="4234" spans="7:10" x14ac:dyDescent="0.2">
      <c r="G4234" t="str">
        <f t="shared" si="157"/>
        <v>RYYQUEEN VICTORIA MEMORIAL HOSPITAL</v>
      </c>
      <c r="H4234" t="str">
        <f t="shared" si="158"/>
        <v>RYY</v>
      </c>
      <c r="I4234" t="s">
        <v>5198</v>
      </c>
      <c r="J4234" t="s">
        <v>8096</v>
      </c>
    </row>
    <row r="4235" spans="7:10" x14ac:dyDescent="0.2">
      <c r="G4235" t="str">
        <f t="shared" si="157"/>
        <v>RYYROHAN</v>
      </c>
      <c r="H4235" t="str">
        <f t="shared" si="158"/>
        <v>RYY</v>
      </c>
      <c r="I4235" t="s">
        <v>8098</v>
      </c>
      <c r="J4235" t="s">
        <v>8097</v>
      </c>
    </row>
    <row r="4236" spans="7:10" x14ac:dyDescent="0.2">
      <c r="G4236" t="str">
        <f t="shared" si="157"/>
        <v>RYYROYAL VICTORIA HOSPITAL FOLKESTONE</v>
      </c>
      <c r="H4236" t="str">
        <f t="shared" si="158"/>
        <v>RYY</v>
      </c>
      <c r="I4236" t="s">
        <v>8100</v>
      </c>
      <c r="J4236" t="s">
        <v>8099</v>
      </c>
    </row>
    <row r="4237" spans="7:10" x14ac:dyDescent="0.2">
      <c r="G4237" t="str">
        <f t="shared" si="157"/>
        <v>RYYSEVENOAKS HOSPITAL</v>
      </c>
      <c r="H4237" t="str">
        <f t="shared" si="158"/>
        <v>RYY</v>
      </c>
      <c r="I4237" t="s">
        <v>5202</v>
      </c>
      <c r="J4237" t="s">
        <v>8101</v>
      </c>
    </row>
    <row r="4238" spans="7:10" x14ac:dyDescent="0.2">
      <c r="G4238" t="str">
        <f t="shared" si="157"/>
        <v>RYYSHEPPEY HOSPITAL</v>
      </c>
      <c r="H4238" t="str">
        <f t="shared" si="158"/>
        <v>RYY</v>
      </c>
      <c r="I4238" t="s">
        <v>8103</v>
      </c>
      <c r="J4238" t="s">
        <v>8102</v>
      </c>
    </row>
    <row r="4239" spans="7:10" x14ac:dyDescent="0.2">
      <c r="G4239" t="str">
        <f t="shared" si="157"/>
        <v>RYYSHEPPY COMMUNITY HOSPITAL</v>
      </c>
      <c r="H4239" t="str">
        <f t="shared" si="158"/>
        <v>RYY</v>
      </c>
      <c r="I4239" t="s">
        <v>8105</v>
      </c>
      <c r="J4239" t="s">
        <v>8104</v>
      </c>
    </row>
    <row r="4240" spans="7:10" x14ac:dyDescent="0.2">
      <c r="G4240" t="str">
        <f t="shared" si="157"/>
        <v>RYYSITTINGBOURNE MEMORIAL HOSPITAL</v>
      </c>
      <c r="H4240" t="str">
        <f t="shared" si="158"/>
        <v>RYY</v>
      </c>
      <c r="I4240" t="s">
        <v>4791</v>
      </c>
      <c r="J4240" t="s">
        <v>8106</v>
      </c>
    </row>
    <row r="4241" spans="7:10" x14ac:dyDescent="0.2">
      <c r="G4241" t="str">
        <f t="shared" si="157"/>
        <v>RYYST MARTINS HOSPITAL</v>
      </c>
      <c r="H4241" t="str">
        <f t="shared" si="158"/>
        <v>RYY</v>
      </c>
      <c r="I4241" t="s">
        <v>254</v>
      </c>
      <c r="J4241" t="s">
        <v>8107</v>
      </c>
    </row>
    <row r="4242" spans="7:10" x14ac:dyDescent="0.2">
      <c r="G4242" t="str">
        <f t="shared" si="157"/>
        <v>RYYSWALE MASH</v>
      </c>
      <c r="H4242" t="str">
        <f t="shared" si="158"/>
        <v>RYY</v>
      </c>
      <c r="I4242" t="s">
        <v>8109</v>
      </c>
      <c r="J4242" t="s">
        <v>8108</v>
      </c>
    </row>
    <row r="4243" spans="7:10" x14ac:dyDescent="0.2">
      <c r="G4243" t="str">
        <f t="shared" si="157"/>
        <v>RYYTHANET MASH</v>
      </c>
      <c r="H4243" t="str">
        <f t="shared" si="158"/>
        <v>RYY</v>
      </c>
      <c r="I4243" t="s">
        <v>8111</v>
      </c>
      <c r="J4243" t="s">
        <v>8110</v>
      </c>
    </row>
    <row r="4244" spans="7:10" x14ac:dyDescent="0.2">
      <c r="G4244" t="str">
        <f t="shared" si="157"/>
        <v>RYYTHE OAKS</v>
      </c>
      <c r="H4244" t="str">
        <f t="shared" si="158"/>
        <v>RYY</v>
      </c>
      <c r="I4244" t="s">
        <v>1426</v>
      </c>
      <c r="J4244" t="s">
        <v>8112</v>
      </c>
    </row>
    <row r="4245" spans="7:10" x14ac:dyDescent="0.2">
      <c r="G4245" t="str">
        <f t="shared" si="157"/>
        <v>RYYTHE OAST</v>
      </c>
      <c r="H4245" t="str">
        <f t="shared" si="158"/>
        <v>RYY</v>
      </c>
      <c r="I4245" t="s">
        <v>8114</v>
      </c>
      <c r="J4245" t="s">
        <v>8113</v>
      </c>
    </row>
    <row r="4246" spans="7:10" x14ac:dyDescent="0.2">
      <c r="G4246" t="str">
        <f t="shared" si="157"/>
        <v>RYYTONBRIDGE COTTAGE HOSPITAL</v>
      </c>
      <c r="H4246" t="str">
        <f t="shared" si="158"/>
        <v>RYY</v>
      </c>
      <c r="I4246" t="s">
        <v>5209</v>
      </c>
      <c r="J4246" t="s">
        <v>8115</v>
      </c>
    </row>
    <row r="4247" spans="7:10" x14ac:dyDescent="0.2">
      <c r="G4247" t="str">
        <f t="shared" si="157"/>
        <v>RYYUNIT FF</v>
      </c>
      <c r="H4247" t="str">
        <f t="shared" si="158"/>
        <v>RYY</v>
      </c>
      <c r="I4247" t="s">
        <v>8117</v>
      </c>
      <c r="J4247" t="s">
        <v>8116</v>
      </c>
    </row>
    <row r="4248" spans="7:10" x14ac:dyDescent="0.2">
      <c r="G4248" t="str">
        <f t="shared" si="157"/>
        <v>RYYVALENTINE UNIT</v>
      </c>
      <c r="H4248" t="str">
        <f t="shared" si="158"/>
        <v>RYY</v>
      </c>
      <c r="I4248" t="s">
        <v>8119</v>
      </c>
      <c r="J4248" t="s">
        <v>8118</v>
      </c>
    </row>
    <row r="4249" spans="7:10" x14ac:dyDescent="0.2">
      <c r="G4249" t="str">
        <f t="shared" si="157"/>
        <v>RYYVICTORIA HOSPITAL</v>
      </c>
      <c r="H4249" t="str">
        <f t="shared" si="158"/>
        <v>RYY</v>
      </c>
      <c r="I4249" t="s">
        <v>5211</v>
      </c>
      <c r="J4249" t="s">
        <v>8120</v>
      </c>
    </row>
    <row r="4250" spans="7:10" x14ac:dyDescent="0.2">
      <c r="G4250" t="str">
        <f t="shared" si="157"/>
        <v>RYYWARD - DEAL</v>
      </c>
      <c r="H4250" t="str">
        <f t="shared" si="158"/>
        <v>RYY</v>
      </c>
      <c r="I4250" t="s">
        <v>8122</v>
      </c>
      <c r="J4250" t="s">
        <v>8121</v>
      </c>
    </row>
    <row r="4251" spans="7:10" x14ac:dyDescent="0.2">
      <c r="G4251" t="str">
        <f t="shared" si="157"/>
        <v>RYYWARD - SEVENOAKS</v>
      </c>
      <c r="H4251" t="str">
        <f t="shared" si="158"/>
        <v>RYY</v>
      </c>
      <c r="I4251" t="s">
        <v>8124</v>
      </c>
      <c r="J4251" t="s">
        <v>8123</v>
      </c>
    </row>
    <row r="4252" spans="7:10" x14ac:dyDescent="0.2">
      <c r="G4252" t="str">
        <f t="shared" si="157"/>
        <v>RYYWARD - TONBRIDGE</v>
      </c>
      <c r="H4252" t="str">
        <f t="shared" si="158"/>
        <v>RYY</v>
      </c>
      <c r="I4252" t="s">
        <v>8126</v>
      </c>
      <c r="J4252" t="s">
        <v>8125</v>
      </c>
    </row>
    <row r="4253" spans="7:10" x14ac:dyDescent="0.2">
      <c r="G4253" t="str">
        <f t="shared" si="157"/>
        <v>RYYWestbrook House</v>
      </c>
      <c r="H4253" t="s">
        <v>116</v>
      </c>
      <c r="I4253" t="s">
        <v>14820</v>
      </c>
      <c r="J4253" t="s">
        <v>14821</v>
      </c>
    </row>
    <row r="4254" spans="7:10" x14ac:dyDescent="0.2">
      <c r="G4254" t="str">
        <f t="shared" si="157"/>
        <v>RYYWEST VIEW HOSPITAL</v>
      </c>
      <c r="H4254" t="str">
        <f t="shared" si="158"/>
        <v>RYY</v>
      </c>
      <c r="I4254" t="s">
        <v>8128</v>
      </c>
      <c r="J4254" t="s">
        <v>8127</v>
      </c>
    </row>
    <row r="4255" spans="7:10" x14ac:dyDescent="0.2">
      <c r="G4255" t="str">
        <f t="shared" si="157"/>
        <v>RYYWHITSTABLE &amp; TANKERTON HOSPITAL</v>
      </c>
      <c r="H4255" t="str">
        <f t="shared" si="158"/>
        <v>RYY</v>
      </c>
      <c r="I4255" t="s">
        <v>8130</v>
      </c>
      <c r="J4255" t="s">
        <v>8129</v>
      </c>
    </row>
    <row r="4256" spans="7:10" x14ac:dyDescent="0.2">
      <c r="G4256" t="str">
        <f t="shared" si="157"/>
        <v>RYYWILLIAM HARVEY HOSPITAL</v>
      </c>
      <c r="H4256" t="str">
        <f t="shared" si="158"/>
        <v>RYY</v>
      </c>
      <c r="I4256" t="s">
        <v>5216</v>
      </c>
      <c r="J4256" t="s">
        <v>8131</v>
      </c>
    </row>
    <row r="4257" spans="7:10" x14ac:dyDescent="0.2">
      <c r="G4257" t="str">
        <f t="shared" si="157"/>
        <v>RYYWINDCHIMES</v>
      </c>
      <c r="H4257" t="str">
        <f t="shared" si="158"/>
        <v>RYY</v>
      </c>
      <c r="I4257" t="s">
        <v>8133</v>
      </c>
      <c r="J4257" t="s">
        <v>8132</v>
      </c>
    </row>
    <row r="4258" spans="7:10" x14ac:dyDescent="0.2">
      <c r="G4258" t="str">
        <f t="shared" si="157"/>
        <v>RY7COMMUNITY INTERMEDIATE CARE CENTRE</v>
      </c>
      <c r="H4258" t="s">
        <v>14803</v>
      </c>
      <c r="I4258" t="s">
        <v>14804</v>
      </c>
      <c r="J4258" t="s">
        <v>14805</v>
      </c>
    </row>
    <row r="4259" spans="7:10" x14ac:dyDescent="0.2">
      <c r="G4259" t="str">
        <f t="shared" si="157"/>
        <v>TADABBEYFIELD</v>
      </c>
      <c r="H4259" t="str">
        <f t="shared" si="158"/>
        <v>TAD</v>
      </c>
      <c r="I4259" t="s">
        <v>8135</v>
      </c>
      <c r="J4259" t="s">
        <v>8134</v>
      </c>
    </row>
    <row r="4260" spans="7:10" x14ac:dyDescent="0.2">
      <c r="G4260" t="str">
        <f t="shared" si="157"/>
        <v>TADABELIA MOUNT</v>
      </c>
      <c r="H4260" t="str">
        <f t="shared" si="158"/>
        <v>TAD</v>
      </c>
      <c r="I4260" t="s">
        <v>8137</v>
      </c>
      <c r="J4260" t="s">
        <v>8136</v>
      </c>
    </row>
    <row r="4261" spans="7:10" x14ac:dyDescent="0.2">
      <c r="G4261" t="str">
        <f t="shared" ref="G4261:G4323" si="159">H4261&amp;I4261</f>
        <v>TADAIREDALE CENTRE FOR MENTAL HEALTH</v>
      </c>
      <c r="H4261" t="str">
        <f t="shared" si="158"/>
        <v>TAD</v>
      </c>
      <c r="I4261" t="s">
        <v>8139</v>
      </c>
      <c r="J4261" t="s">
        <v>8138</v>
      </c>
    </row>
    <row r="4262" spans="7:10" x14ac:dyDescent="0.2">
      <c r="G4262" t="str">
        <f t="shared" si="159"/>
        <v>TADCROSS BANKS</v>
      </c>
      <c r="H4262" t="str">
        <f t="shared" si="158"/>
        <v>TAD</v>
      </c>
      <c r="I4262" t="s">
        <v>8141</v>
      </c>
      <c r="J4262" t="s">
        <v>8140</v>
      </c>
    </row>
    <row r="4263" spans="7:10" x14ac:dyDescent="0.2">
      <c r="G4263" t="str">
        <f t="shared" si="159"/>
        <v>TADDAISY BANK</v>
      </c>
      <c r="H4263" t="str">
        <f t="shared" si="158"/>
        <v>TAD</v>
      </c>
      <c r="I4263" t="s">
        <v>8143</v>
      </c>
      <c r="J4263" t="s">
        <v>8142</v>
      </c>
    </row>
    <row r="4264" spans="7:10" x14ac:dyDescent="0.2">
      <c r="G4264" t="str">
        <f t="shared" si="159"/>
        <v>TADFUSION</v>
      </c>
      <c r="H4264" t="str">
        <f t="shared" si="158"/>
        <v>TAD</v>
      </c>
      <c r="I4264" t="s">
        <v>8145</v>
      </c>
      <c r="J4264" t="s">
        <v>8144</v>
      </c>
    </row>
    <row r="4265" spans="7:10" x14ac:dyDescent="0.2">
      <c r="G4265" t="str">
        <f t="shared" si="159"/>
        <v>TADGENESIS 5</v>
      </c>
      <c r="H4265" t="str">
        <f t="shared" si="158"/>
        <v>TAD</v>
      </c>
      <c r="I4265" t="s">
        <v>8147</v>
      </c>
      <c r="J4265" t="s">
        <v>8146</v>
      </c>
    </row>
    <row r="4266" spans="7:10" x14ac:dyDescent="0.2">
      <c r="G4266" t="str">
        <f t="shared" si="159"/>
        <v>TADGREYFRIARS WALK</v>
      </c>
      <c r="H4266" t="str">
        <f t="shared" si="158"/>
        <v>TAD</v>
      </c>
      <c r="I4266" t="s">
        <v>8149</v>
      </c>
      <c r="J4266" t="s">
        <v>8148</v>
      </c>
    </row>
    <row r="4267" spans="7:10" x14ac:dyDescent="0.2">
      <c r="G4267" t="str">
        <f t="shared" si="159"/>
        <v>TADHOLMEWOOD</v>
      </c>
      <c r="H4267" t="str">
        <f t="shared" si="158"/>
        <v>TAD</v>
      </c>
      <c r="I4267" t="s">
        <v>8151</v>
      </c>
      <c r="J4267" t="s">
        <v>8150</v>
      </c>
    </row>
    <row r="4268" spans="7:10" x14ac:dyDescent="0.2">
      <c r="G4268" t="str">
        <f t="shared" si="159"/>
        <v>TADHORTON PARK</v>
      </c>
      <c r="H4268" t="str">
        <f t="shared" si="158"/>
        <v>TAD</v>
      </c>
      <c r="I4268" t="s">
        <v>8153</v>
      </c>
      <c r="J4268" t="s">
        <v>8152</v>
      </c>
    </row>
    <row r="4269" spans="7:10" x14ac:dyDescent="0.2">
      <c r="G4269" t="str">
        <f t="shared" si="159"/>
        <v>TADLISTONSHIELS</v>
      </c>
      <c r="H4269" t="str">
        <f t="shared" si="158"/>
        <v>TAD</v>
      </c>
      <c r="I4269" t="s">
        <v>8155</v>
      </c>
      <c r="J4269" t="s">
        <v>8154</v>
      </c>
    </row>
    <row r="4270" spans="7:10" x14ac:dyDescent="0.2">
      <c r="G4270" t="str">
        <f t="shared" si="159"/>
        <v>TADLYNFIELD MOUNT HOSPITAL</v>
      </c>
      <c r="H4270" t="str">
        <f t="shared" si="158"/>
        <v>TAD</v>
      </c>
      <c r="I4270" t="s">
        <v>1546</v>
      </c>
      <c r="J4270" t="s">
        <v>8156</v>
      </c>
    </row>
    <row r="4271" spans="7:10" x14ac:dyDescent="0.2">
      <c r="G4271" t="str">
        <f t="shared" si="159"/>
        <v>TADPARK VIEW</v>
      </c>
      <c r="H4271" t="str">
        <f t="shared" si="158"/>
        <v>TAD</v>
      </c>
      <c r="I4271" t="s">
        <v>6159</v>
      </c>
      <c r="J4271" t="s">
        <v>8157</v>
      </c>
    </row>
    <row r="4272" spans="7:10" x14ac:dyDescent="0.2">
      <c r="G4272" t="str">
        <f t="shared" si="159"/>
        <v>TADREDHILLS</v>
      </c>
      <c r="H4272" t="str">
        <f t="shared" si="158"/>
        <v>TAD</v>
      </c>
      <c r="I4272" t="s">
        <v>5540</v>
      </c>
      <c r="J4272" t="s">
        <v>8158</v>
      </c>
    </row>
    <row r="4273" spans="7:10" x14ac:dyDescent="0.2">
      <c r="G4273" t="str">
        <f t="shared" si="159"/>
        <v>TADSTONEY RIDGE HOSPITAL</v>
      </c>
      <c r="H4273" t="str">
        <f t="shared" si="158"/>
        <v>TAD</v>
      </c>
      <c r="I4273" t="s">
        <v>8160</v>
      </c>
      <c r="J4273" t="s">
        <v>8159</v>
      </c>
    </row>
    <row r="4274" spans="7:10" x14ac:dyDescent="0.2">
      <c r="G4274" t="str">
        <f t="shared" si="159"/>
        <v>TADWADDILOVES</v>
      </c>
      <c r="H4274" t="str">
        <f t="shared" si="158"/>
        <v>TAD</v>
      </c>
      <c r="I4274" t="s">
        <v>8162</v>
      </c>
      <c r="J4274" t="s">
        <v>8161</v>
      </c>
    </row>
    <row r="4275" spans="7:10" x14ac:dyDescent="0.2">
      <c r="G4275" t="str">
        <f t="shared" si="159"/>
        <v>TAFABERDEEN PARK (RESIDENTIAL SERVICES)</v>
      </c>
      <c r="H4275" t="str">
        <f t="shared" si="158"/>
        <v>TAF</v>
      </c>
      <c r="I4275" t="s">
        <v>8164</v>
      </c>
      <c r="J4275" t="s">
        <v>8163</v>
      </c>
    </row>
    <row r="4276" spans="7:10" x14ac:dyDescent="0.2">
      <c r="G4276" t="str">
        <f t="shared" si="159"/>
        <v>TAFAOT (C&amp;I)</v>
      </c>
      <c r="H4276" t="str">
        <f t="shared" si="158"/>
        <v>TAF</v>
      </c>
      <c r="I4276" t="s">
        <v>8166</v>
      </c>
      <c r="J4276" t="s">
        <v>8165</v>
      </c>
    </row>
    <row r="4277" spans="7:10" x14ac:dyDescent="0.2">
      <c r="G4277" t="str">
        <f t="shared" si="159"/>
        <v>TAFBELSIZE AVENUE</v>
      </c>
      <c r="H4277" t="str">
        <f t="shared" si="158"/>
        <v>TAF</v>
      </c>
      <c r="I4277" t="s">
        <v>8168</v>
      </c>
      <c r="J4277" t="s">
        <v>8167</v>
      </c>
    </row>
    <row r="4278" spans="7:10" x14ac:dyDescent="0.2">
      <c r="G4278" t="str">
        <f t="shared" si="159"/>
        <v>TAFBELSIZE SQUARE</v>
      </c>
      <c r="H4278" t="str">
        <f t="shared" si="158"/>
        <v>TAF</v>
      </c>
      <c r="I4278" t="s">
        <v>8170</v>
      </c>
      <c r="J4278" t="s">
        <v>8169</v>
      </c>
    </row>
    <row r="4279" spans="7:10" x14ac:dyDescent="0.2">
      <c r="G4279" t="str">
        <f t="shared" si="159"/>
        <v>TAFCALEDONIAN ROAD (RESIDENTIAL SERVICES)</v>
      </c>
      <c r="H4279" t="str">
        <f t="shared" si="158"/>
        <v>TAF</v>
      </c>
      <c r="I4279" t="s">
        <v>8172</v>
      </c>
      <c r="J4279" t="s">
        <v>8171</v>
      </c>
    </row>
    <row r="4280" spans="7:10" x14ac:dyDescent="0.2">
      <c r="G4280" t="str">
        <f t="shared" si="159"/>
        <v>TAFCAMDEN ALCOHOL SERVICE</v>
      </c>
      <c r="H4280" t="str">
        <f t="shared" si="158"/>
        <v>TAF</v>
      </c>
      <c r="I4280" t="s">
        <v>8174</v>
      </c>
      <c r="J4280" t="s">
        <v>8173</v>
      </c>
    </row>
    <row r="4281" spans="7:10" x14ac:dyDescent="0.2">
      <c r="G4281" t="str">
        <f t="shared" si="159"/>
        <v>TAFCAMDEN IAPT</v>
      </c>
      <c r="H4281" t="str">
        <f t="shared" si="158"/>
        <v>TAF</v>
      </c>
      <c r="I4281" t="s">
        <v>8176</v>
      </c>
      <c r="J4281" t="s">
        <v>8175</v>
      </c>
    </row>
    <row r="4282" spans="7:10" x14ac:dyDescent="0.2">
      <c r="G4282" t="str">
        <f t="shared" si="159"/>
        <v>TAFCAMDEN LD SERVICE</v>
      </c>
      <c r="H4282" t="str">
        <f t="shared" ref="H4282:H4343" si="160">LEFT(J4282,3)</f>
        <v>TAF</v>
      </c>
      <c r="I4282" t="s">
        <v>8178</v>
      </c>
      <c r="J4282" t="s">
        <v>8177</v>
      </c>
    </row>
    <row r="4283" spans="7:10" x14ac:dyDescent="0.2">
      <c r="G4283" t="str">
        <f t="shared" si="159"/>
        <v>TAFCAMDEN MEWS DAY HOSPITAL</v>
      </c>
      <c r="H4283" t="str">
        <f t="shared" si="160"/>
        <v>TAF</v>
      </c>
      <c r="I4283" t="s">
        <v>8180</v>
      </c>
      <c r="J4283" t="s">
        <v>8179</v>
      </c>
    </row>
    <row r="4284" spans="7:10" x14ac:dyDescent="0.2">
      <c r="G4284" t="str">
        <f t="shared" si="159"/>
        <v>TAFCARE TRUST MENTAL HEALTH SERVICES</v>
      </c>
      <c r="H4284" t="str">
        <f t="shared" si="160"/>
        <v>TAF</v>
      </c>
      <c r="I4284" t="s">
        <v>8182</v>
      </c>
      <c r="J4284" t="s">
        <v>8181</v>
      </c>
    </row>
    <row r="4285" spans="7:10" x14ac:dyDescent="0.2">
      <c r="G4285" t="str">
        <f t="shared" si="159"/>
        <v>TAFCLERKENWELL PROJECT</v>
      </c>
      <c r="H4285" t="str">
        <f t="shared" si="160"/>
        <v>TAF</v>
      </c>
      <c r="I4285" t="s">
        <v>8184</v>
      </c>
      <c r="J4285" t="s">
        <v>8183</v>
      </c>
    </row>
    <row r="4286" spans="7:10" x14ac:dyDescent="0.2">
      <c r="G4286" t="str">
        <f t="shared" si="159"/>
        <v>TAFCOLLINGWOOD BUSINESS CENTRE</v>
      </c>
      <c r="H4286" t="str">
        <f t="shared" si="160"/>
        <v>TAF</v>
      </c>
      <c r="I4286" t="s">
        <v>8186</v>
      </c>
      <c r="J4286" t="s">
        <v>8185</v>
      </c>
    </row>
    <row r="4287" spans="7:10" x14ac:dyDescent="0.2">
      <c r="G4287" t="str">
        <f t="shared" si="159"/>
        <v>TAFCRISIS TEAM (NORTH CAMDEN)</v>
      </c>
      <c r="H4287" t="str">
        <f t="shared" si="160"/>
        <v>TAF</v>
      </c>
      <c r="I4287" t="s">
        <v>8188</v>
      </c>
      <c r="J4287" t="s">
        <v>8187</v>
      </c>
    </row>
    <row r="4288" spans="7:10" x14ac:dyDescent="0.2">
      <c r="G4288" t="str">
        <f t="shared" si="159"/>
        <v>TAFCRISIS TEAM (SOUTH CAMDEN)</v>
      </c>
      <c r="H4288" t="str">
        <f t="shared" si="160"/>
        <v>TAF</v>
      </c>
      <c r="I4288" t="s">
        <v>8190</v>
      </c>
      <c r="J4288" t="s">
        <v>8189</v>
      </c>
    </row>
    <row r="4289" spans="7:10" x14ac:dyDescent="0.2">
      <c r="G4289" t="str">
        <f t="shared" si="159"/>
        <v>TAFDRAYTON PARK COMMUNITY CARE CENTRE</v>
      </c>
      <c r="H4289" t="str">
        <f t="shared" si="160"/>
        <v>TAF</v>
      </c>
      <c r="I4289" t="s">
        <v>8192</v>
      </c>
      <c r="J4289" t="s">
        <v>8191</v>
      </c>
    </row>
    <row r="4290" spans="7:10" x14ac:dyDescent="0.2">
      <c r="G4290" t="str">
        <f t="shared" si="159"/>
        <v>TAFDRAYTON PARK WOMENS SERVICE</v>
      </c>
      <c r="H4290" t="str">
        <f t="shared" si="160"/>
        <v>TAF</v>
      </c>
      <c r="I4290" t="s">
        <v>8194</v>
      </c>
      <c r="J4290" t="s">
        <v>8193</v>
      </c>
    </row>
    <row r="4291" spans="7:10" x14ac:dyDescent="0.2">
      <c r="G4291" t="str">
        <f t="shared" si="159"/>
        <v>TAFEARLY INTERVENTION SERVICE</v>
      </c>
      <c r="H4291" t="str">
        <f t="shared" si="160"/>
        <v>TAF</v>
      </c>
      <c r="I4291" t="s">
        <v>8196</v>
      </c>
      <c r="J4291" t="s">
        <v>8195</v>
      </c>
    </row>
    <row r="4292" spans="7:10" x14ac:dyDescent="0.2">
      <c r="G4292" t="str">
        <f t="shared" si="159"/>
        <v>TAFELTHORNE MENTAL HEALTH &amp; SOCIAL CARE CENTRE</v>
      </c>
      <c r="H4292" t="str">
        <f t="shared" si="160"/>
        <v>TAF</v>
      </c>
      <c r="I4292" t="s">
        <v>8198</v>
      </c>
      <c r="J4292" t="s">
        <v>8197</v>
      </c>
    </row>
    <row r="4293" spans="7:10" x14ac:dyDescent="0.2">
      <c r="G4293" t="str">
        <f t="shared" si="159"/>
        <v>TAFFOCUS TEAM</v>
      </c>
      <c r="H4293" t="str">
        <f t="shared" si="160"/>
        <v>TAF</v>
      </c>
      <c r="I4293" t="s">
        <v>8200</v>
      </c>
      <c r="J4293" t="s">
        <v>8199</v>
      </c>
    </row>
    <row r="4294" spans="7:10" x14ac:dyDescent="0.2">
      <c r="G4294" t="str">
        <f t="shared" si="159"/>
        <v>TAFFORDWYCH ROAD DAY HOSPITAL</v>
      </c>
      <c r="H4294" t="str">
        <f t="shared" si="160"/>
        <v>TAF</v>
      </c>
      <c r="I4294" t="s">
        <v>8202</v>
      </c>
      <c r="J4294" t="s">
        <v>8201</v>
      </c>
    </row>
    <row r="4295" spans="7:10" x14ac:dyDescent="0.2">
      <c r="G4295" t="str">
        <f t="shared" si="159"/>
        <v>TAFGREENLAND ROAD SERVICES</v>
      </c>
      <c r="H4295" t="str">
        <f t="shared" si="160"/>
        <v>TAF</v>
      </c>
      <c r="I4295" t="s">
        <v>8204</v>
      </c>
      <c r="J4295" t="s">
        <v>8203</v>
      </c>
    </row>
    <row r="4296" spans="7:10" x14ac:dyDescent="0.2">
      <c r="G4296" t="str">
        <f t="shared" si="159"/>
        <v>TAFHANLEY GARDENS (RESIDENTIAL SERVICES)</v>
      </c>
      <c r="H4296" t="str">
        <f t="shared" si="160"/>
        <v>TAF</v>
      </c>
      <c r="I4296" t="s">
        <v>8206</v>
      </c>
      <c r="J4296" t="s">
        <v>8205</v>
      </c>
    </row>
    <row r="4297" spans="7:10" x14ac:dyDescent="0.2">
      <c r="G4297" t="str">
        <f t="shared" si="159"/>
        <v>TAFHENLEY ROAD DAY CENTRE</v>
      </c>
      <c r="H4297" t="str">
        <f t="shared" si="160"/>
        <v>TAF</v>
      </c>
      <c r="I4297" t="s">
        <v>8208</v>
      </c>
      <c r="J4297" t="s">
        <v>8207</v>
      </c>
    </row>
    <row r="4298" spans="7:10" x14ac:dyDescent="0.2">
      <c r="G4298" t="str">
        <f t="shared" si="159"/>
        <v>TAFHIGHGATE ACUTE MENTAL HEALTH CENTRE</v>
      </c>
      <c r="H4298" t="str">
        <f t="shared" si="160"/>
        <v>TAF</v>
      </c>
      <c r="I4298" t="s">
        <v>8210</v>
      </c>
      <c r="J4298" t="s">
        <v>8209</v>
      </c>
    </row>
    <row r="4299" spans="7:10" x14ac:dyDescent="0.2">
      <c r="G4299" t="str">
        <f t="shared" si="159"/>
        <v>TAFHIGHGATE ROAD DAY CENTRE</v>
      </c>
      <c r="H4299" t="str">
        <f t="shared" si="160"/>
        <v>TAF</v>
      </c>
      <c r="I4299" t="s">
        <v>8212</v>
      </c>
      <c r="J4299" t="s">
        <v>8211</v>
      </c>
    </row>
    <row r="4300" spans="7:10" x14ac:dyDescent="0.2">
      <c r="G4300" t="str">
        <f t="shared" si="159"/>
        <v>TAFHIGHVIEW &amp; CORNWALLIS COMMUNITY SUPPORT PROJECTS</v>
      </c>
      <c r="H4300" t="str">
        <f t="shared" si="160"/>
        <v>TAF</v>
      </c>
      <c r="I4300" t="s">
        <v>8214</v>
      </c>
      <c r="J4300" t="s">
        <v>8213</v>
      </c>
    </row>
    <row r="4301" spans="7:10" x14ac:dyDescent="0.2">
      <c r="G4301" t="str">
        <f t="shared" si="159"/>
        <v>TAFHILL HOUSE</v>
      </c>
      <c r="H4301" t="str">
        <f t="shared" si="160"/>
        <v>TAF</v>
      </c>
      <c r="I4301" t="s">
        <v>8216</v>
      </c>
      <c r="J4301" t="s">
        <v>8215</v>
      </c>
    </row>
    <row r="4302" spans="7:10" x14ac:dyDescent="0.2">
      <c r="G4302" t="str">
        <f t="shared" si="159"/>
        <v>TAFHUNTER STREET HEALTH CENTRE</v>
      </c>
      <c r="H4302" t="str">
        <f t="shared" si="160"/>
        <v>TAF</v>
      </c>
      <c r="I4302" t="s">
        <v>8218</v>
      </c>
      <c r="J4302" t="s">
        <v>8217</v>
      </c>
    </row>
    <row r="4303" spans="7:10" x14ac:dyDescent="0.2">
      <c r="G4303" t="str">
        <f t="shared" si="159"/>
        <v>TAFIDASS</v>
      </c>
      <c r="H4303" t="str">
        <f t="shared" si="160"/>
        <v>TAF</v>
      </c>
      <c r="I4303" t="s">
        <v>8220</v>
      </c>
      <c r="J4303" t="s">
        <v>8219</v>
      </c>
    </row>
    <row r="4304" spans="7:10" x14ac:dyDescent="0.2">
      <c r="G4304" t="str">
        <f t="shared" si="159"/>
        <v>TAFISATS</v>
      </c>
      <c r="H4304" t="str">
        <f t="shared" si="160"/>
        <v>TAF</v>
      </c>
      <c r="I4304" t="s">
        <v>8222</v>
      </c>
      <c r="J4304" t="s">
        <v>8221</v>
      </c>
    </row>
    <row r="4305" spans="7:10" x14ac:dyDescent="0.2">
      <c r="G4305" t="str">
        <f t="shared" si="159"/>
        <v>TAFISLEDON ROAD MENTAL HEALTH RESOURCE CENTRE</v>
      </c>
      <c r="H4305" t="str">
        <f t="shared" si="160"/>
        <v>TAF</v>
      </c>
      <c r="I4305" t="s">
        <v>8224</v>
      </c>
      <c r="J4305" t="s">
        <v>8223</v>
      </c>
    </row>
    <row r="4306" spans="7:10" x14ac:dyDescent="0.2">
      <c r="G4306" t="str">
        <f t="shared" si="159"/>
        <v>TAFISLINGTON IAPT</v>
      </c>
      <c r="H4306" t="str">
        <f t="shared" si="160"/>
        <v>TAF</v>
      </c>
      <c r="I4306" t="s">
        <v>8226</v>
      </c>
      <c r="J4306" t="s">
        <v>8225</v>
      </c>
    </row>
    <row r="4307" spans="7:10" x14ac:dyDescent="0.2">
      <c r="G4307" t="str">
        <f t="shared" si="159"/>
        <v>TAFISLINGTON LEARNING DIFFICULTIES PARTNERSHIP</v>
      </c>
      <c r="H4307" t="str">
        <f t="shared" si="160"/>
        <v>TAF</v>
      </c>
      <c r="I4307" t="s">
        <v>8228</v>
      </c>
      <c r="J4307" t="s">
        <v>8227</v>
      </c>
    </row>
    <row r="4308" spans="7:10" x14ac:dyDescent="0.2">
      <c r="G4308" t="str">
        <f t="shared" si="159"/>
        <v>TAFKINGS CROSS ROAD</v>
      </c>
      <c r="H4308" t="str">
        <f t="shared" si="160"/>
        <v>TAF</v>
      </c>
      <c r="I4308" t="s">
        <v>8230</v>
      </c>
      <c r="J4308" t="s">
        <v>8229</v>
      </c>
    </row>
    <row r="4309" spans="7:10" x14ac:dyDescent="0.2">
      <c r="G4309" t="str">
        <f t="shared" si="159"/>
        <v>TAFKINGSTON DRUG &amp; ALCOHOL SERVICE</v>
      </c>
      <c r="H4309" t="str">
        <f t="shared" si="160"/>
        <v>TAF</v>
      </c>
      <c r="I4309" t="s">
        <v>8232</v>
      </c>
      <c r="J4309" t="s">
        <v>8231</v>
      </c>
    </row>
    <row r="4310" spans="7:10" x14ac:dyDescent="0.2">
      <c r="G4310" t="str">
        <f t="shared" si="159"/>
        <v>TAFLAMBO DAY CENTRE</v>
      </c>
      <c r="H4310" t="str">
        <f t="shared" si="160"/>
        <v>TAF</v>
      </c>
      <c r="I4310" t="s">
        <v>8234</v>
      </c>
      <c r="J4310" t="s">
        <v>8233</v>
      </c>
    </row>
    <row r="4311" spans="7:10" x14ac:dyDescent="0.2">
      <c r="G4311" t="str">
        <f t="shared" si="159"/>
        <v>TAFNETHERWOOD CENTRE</v>
      </c>
      <c r="H4311" t="str">
        <f t="shared" si="160"/>
        <v>TAF</v>
      </c>
      <c r="I4311" t="s">
        <v>8236</v>
      </c>
      <c r="J4311" t="s">
        <v>8235</v>
      </c>
    </row>
    <row r="4312" spans="7:10" x14ac:dyDescent="0.2">
      <c r="G4312" t="str">
        <f t="shared" si="159"/>
        <v>TAFNORTH CAMDEN DRUG SERVICES (RESPONSE)</v>
      </c>
      <c r="H4312" t="str">
        <f t="shared" si="160"/>
        <v>TAF</v>
      </c>
      <c r="I4312" t="s">
        <v>8238</v>
      </c>
      <c r="J4312" t="s">
        <v>8237</v>
      </c>
    </row>
    <row r="4313" spans="7:10" x14ac:dyDescent="0.2">
      <c r="G4313" t="str">
        <f t="shared" si="159"/>
        <v>TAFNORTH ISLINGTON CRISIS TEAM</v>
      </c>
      <c r="H4313" t="str">
        <f t="shared" si="160"/>
        <v>TAF</v>
      </c>
      <c r="I4313" t="s">
        <v>8240</v>
      </c>
      <c r="J4313" t="s">
        <v>8239</v>
      </c>
    </row>
    <row r="4314" spans="7:10" x14ac:dyDescent="0.2">
      <c r="G4314" t="str">
        <f t="shared" si="159"/>
        <v>TAFPINE STREET DAY CENTRE</v>
      </c>
      <c r="H4314" t="str">
        <f t="shared" si="160"/>
        <v>TAF</v>
      </c>
      <c r="I4314" t="s">
        <v>8242</v>
      </c>
      <c r="J4314" t="s">
        <v>8241</v>
      </c>
    </row>
    <row r="4315" spans="7:10" x14ac:dyDescent="0.2">
      <c r="G4315" t="str">
        <f t="shared" si="159"/>
        <v>TAFPSYCHOLOGY A14 ARCHWAY WING</v>
      </c>
      <c r="H4315" t="str">
        <f t="shared" si="160"/>
        <v>TAF</v>
      </c>
      <c r="I4315" t="s">
        <v>8244</v>
      </c>
      <c r="J4315" t="s">
        <v>8243</v>
      </c>
    </row>
    <row r="4316" spans="7:10" x14ac:dyDescent="0.2">
      <c r="G4316" t="str">
        <f t="shared" si="159"/>
        <v>TAFQUEEN MARY'S HOUSE</v>
      </c>
      <c r="H4316" t="str">
        <f t="shared" si="160"/>
        <v>TAF</v>
      </c>
      <c r="I4316" t="s">
        <v>874</v>
      </c>
      <c r="J4316" t="s">
        <v>8245</v>
      </c>
    </row>
    <row r="4317" spans="7:10" x14ac:dyDescent="0.2">
      <c r="G4317" t="str">
        <f t="shared" si="159"/>
        <v>TAFR&amp;R TEAM (NORTH CAMDEN)</v>
      </c>
      <c r="H4317" t="str">
        <f t="shared" si="160"/>
        <v>TAF</v>
      </c>
      <c r="I4317" t="s">
        <v>8247</v>
      </c>
      <c r="J4317" t="s">
        <v>8246</v>
      </c>
    </row>
    <row r="4318" spans="7:10" x14ac:dyDescent="0.2">
      <c r="G4318" t="str">
        <f t="shared" si="159"/>
        <v>TAFR&amp;R TEAM (NORTH ISLINGTON)</v>
      </c>
      <c r="H4318" t="str">
        <f t="shared" si="160"/>
        <v>TAF</v>
      </c>
      <c r="I4318" t="s">
        <v>8249</v>
      </c>
      <c r="J4318" t="s">
        <v>8248</v>
      </c>
    </row>
    <row r="4319" spans="7:10" x14ac:dyDescent="0.2">
      <c r="G4319" t="str">
        <f t="shared" si="159"/>
        <v>TAFR&amp;R TEAM (SOUTH ISLINGTON)</v>
      </c>
      <c r="H4319" t="str">
        <f t="shared" si="160"/>
        <v>TAF</v>
      </c>
      <c r="I4319" t="s">
        <v>8251</v>
      </c>
      <c r="J4319" t="s">
        <v>8250</v>
      </c>
    </row>
    <row r="4320" spans="7:10" x14ac:dyDescent="0.2">
      <c r="G4320" t="str">
        <f t="shared" si="159"/>
        <v>TAFRAGLAN DAY CENTRE</v>
      </c>
      <c r="H4320" t="str">
        <f t="shared" si="160"/>
        <v>TAF</v>
      </c>
      <c r="I4320" t="s">
        <v>8253</v>
      </c>
      <c r="J4320" t="s">
        <v>8252</v>
      </c>
    </row>
    <row r="4321" spans="7:10" x14ac:dyDescent="0.2">
      <c r="G4321" t="str">
        <f t="shared" si="159"/>
        <v>TAFROYAL FREE GROVE CENTRE</v>
      </c>
      <c r="H4321" t="str">
        <f t="shared" si="160"/>
        <v>TAF</v>
      </c>
      <c r="I4321" t="s">
        <v>8255</v>
      </c>
      <c r="J4321" t="s">
        <v>8254</v>
      </c>
    </row>
    <row r="4322" spans="7:10" x14ac:dyDescent="0.2">
      <c r="G4322" t="str">
        <f t="shared" si="159"/>
        <v>TAFROYAL FREE HOSPITAL</v>
      </c>
      <c r="H4322" t="str">
        <f t="shared" si="160"/>
        <v>TAF</v>
      </c>
      <c r="I4322" t="s">
        <v>876</v>
      </c>
      <c r="J4322" t="s">
        <v>8256</v>
      </c>
    </row>
    <row r="4323" spans="7:10" x14ac:dyDescent="0.2">
      <c r="G4323" t="str">
        <f t="shared" si="159"/>
        <v>TAFSAMH CMHT (ISLINGTON)</v>
      </c>
      <c r="H4323" t="str">
        <f t="shared" si="160"/>
        <v>TAF</v>
      </c>
      <c r="I4323" t="s">
        <v>8258</v>
      </c>
      <c r="J4323" t="s">
        <v>8257</v>
      </c>
    </row>
    <row r="4324" spans="7:10" x14ac:dyDescent="0.2">
      <c r="G4324" t="str">
        <f t="shared" ref="G4324:G4374" si="161">H4324&amp;I4324</f>
        <v>TAFSHAFTESBURY ROAD (RESIDENTIAL SERVICES)</v>
      </c>
      <c r="H4324" t="str">
        <f t="shared" si="160"/>
        <v>TAF</v>
      </c>
      <c r="I4324" t="s">
        <v>8260</v>
      </c>
      <c r="J4324" t="s">
        <v>8259</v>
      </c>
    </row>
    <row r="4325" spans="7:10" x14ac:dyDescent="0.2">
      <c r="G4325" t="str">
        <f t="shared" si="161"/>
        <v>TAFSOUTH CAMDEN DRUG SERVICES</v>
      </c>
      <c r="H4325" t="str">
        <f t="shared" si="160"/>
        <v>TAF</v>
      </c>
      <c r="I4325" t="s">
        <v>8262</v>
      </c>
      <c r="J4325" t="s">
        <v>8261</v>
      </c>
    </row>
    <row r="4326" spans="7:10" x14ac:dyDescent="0.2">
      <c r="G4326" t="str">
        <f t="shared" si="161"/>
        <v>TAFST LUKES WOODSIDE HOSPITAL</v>
      </c>
      <c r="H4326" t="str">
        <f t="shared" si="160"/>
        <v>TAF</v>
      </c>
      <c r="I4326" t="s">
        <v>8264</v>
      </c>
      <c r="J4326" t="s">
        <v>8263</v>
      </c>
    </row>
    <row r="4327" spans="7:10" x14ac:dyDescent="0.2">
      <c r="G4327" t="str">
        <f t="shared" si="161"/>
        <v>TAFST PANCRAS HOSPITAL</v>
      </c>
      <c r="H4327" t="str">
        <f t="shared" si="160"/>
        <v>TAF</v>
      </c>
      <c r="I4327" t="s">
        <v>4357</v>
      </c>
      <c r="J4327" t="s">
        <v>8265</v>
      </c>
    </row>
    <row r="4328" spans="7:10" x14ac:dyDescent="0.2">
      <c r="G4328" t="str">
        <f t="shared" si="161"/>
        <v>TAFSTACEY STREET NURSING HOME</v>
      </c>
      <c r="H4328" t="str">
        <f t="shared" si="160"/>
        <v>TAF</v>
      </c>
      <c r="I4328" t="s">
        <v>8267</v>
      </c>
      <c r="J4328" t="s">
        <v>8266</v>
      </c>
    </row>
    <row r="4329" spans="7:10" x14ac:dyDescent="0.2">
      <c r="G4329" t="str">
        <f t="shared" si="161"/>
        <v>TAFTOTTENHAM MEWS RESOURCE CENTRE</v>
      </c>
      <c r="H4329" t="str">
        <f t="shared" si="160"/>
        <v>TAF</v>
      </c>
      <c r="I4329" t="s">
        <v>8269</v>
      </c>
      <c r="J4329" t="s">
        <v>8268</v>
      </c>
    </row>
    <row r="4330" spans="7:10" x14ac:dyDescent="0.2">
      <c r="G4330" t="str">
        <f t="shared" si="161"/>
        <v>TAFTRAUMATIC STRESS CLINIC</v>
      </c>
      <c r="H4330" t="str">
        <f t="shared" si="160"/>
        <v>TAF</v>
      </c>
      <c r="I4330" t="s">
        <v>8271</v>
      </c>
      <c r="J4330" t="s">
        <v>8270</v>
      </c>
    </row>
    <row r="4331" spans="7:10" x14ac:dyDescent="0.2">
      <c r="G4331" t="str">
        <f t="shared" si="161"/>
        <v>TAHARBOURTHORNE</v>
      </c>
      <c r="H4331" t="str">
        <f t="shared" si="160"/>
        <v>TAH</v>
      </c>
      <c r="I4331" t="s">
        <v>8273</v>
      </c>
      <c r="J4331" t="s">
        <v>8272</v>
      </c>
    </row>
    <row r="4332" spans="7:10" x14ac:dyDescent="0.2">
      <c r="G4332" t="str">
        <f t="shared" si="161"/>
        <v>TAHBEECH HILL</v>
      </c>
      <c r="H4332" t="str">
        <f t="shared" si="160"/>
        <v>TAH</v>
      </c>
      <c r="I4332" t="s">
        <v>8275</v>
      </c>
      <c r="J4332" t="s">
        <v>8274</v>
      </c>
    </row>
    <row r="4333" spans="7:10" x14ac:dyDescent="0.2">
      <c r="G4333" t="str">
        <f t="shared" si="161"/>
        <v>TAHBEIGHTON HOSPITAL</v>
      </c>
      <c r="H4333" t="str">
        <f t="shared" si="160"/>
        <v>TAH</v>
      </c>
      <c r="I4333" t="s">
        <v>8277</v>
      </c>
      <c r="J4333" t="s">
        <v>8276</v>
      </c>
    </row>
    <row r="4334" spans="7:10" x14ac:dyDescent="0.2">
      <c r="G4334" t="str">
        <f t="shared" si="161"/>
        <v>TAHBOLE HILL RESIDENTIAL HOME</v>
      </c>
      <c r="H4334" t="str">
        <f t="shared" si="160"/>
        <v>TAH</v>
      </c>
      <c r="I4334" t="s">
        <v>8279</v>
      </c>
      <c r="J4334" t="s">
        <v>8278</v>
      </c>
    </row>
    <row r="4335" spans="7:10" x14ac:dyDescent="0.2">
      <c r="G4335" t="str">
        <f t="shared" si="161"/>
        <v>TAHBRAESIDE</v>
      </c>
      <c r="H4335" t="str">
        <f t="shared" si="160"/>
        <v>TAH</v>
      </c>
      <c r="I4335" t="s">
        <v>6299</v>
      </c>
      <c r="J4335" t="s">
        <v>8280</v>
      </c>
    </row>
    <row r="4336" spans="7:10" x14ac:dyDescent="0.2">
      <c r="G4336" t="str">
        <f t="shared" si="161"/>
        <v>TAHCASTLE MARKET BUILDING</v>
      </c>
      <c r="H4336" t="str">
        <f t="shared" si="160"/>
        <v>TAH</v>
      </c>
      <c r="I4336" t="s">
        <v>8282</v>
      </c>
      <c r="J4336" t="s">
        <v>8281</v>
      </c>
    </row>
    <row r="4337" spans="7:10" x14ac:dyDescent="0.2">
      <c r="G4337" t="str">
        <f t="shared" si="161"/>
        <v>TAHCENTENARY ANNEXE</v>
      </c>
      <c r="H4337" t="str">
        <f t="shared" si="160"/>
        <v>TAH</v>
      </c>
      <c r="I4337" t="s">
        <v>8284</v>
      </c>
      <c r="J4337" t="s">
        <v>8283</v>
      </c>
    </row>
    <row r="4338" spans="7:10" x14ac:dyDescent="0.2">
      <c r="G4338" t="str">
        <f t="shared" si="161"/>
        <v>TAHFIRST START NURSERY</v>
      </c>
      <c r="H4338" t="str">
        <f t="shared" si="160"/>
        <v>TAH</v>
      </c>
      <c r="I4338" t="s">
        <v>8286</v>
      </c>
      <c r="J4338" t="s">
        <v>8285</v>
      </c>
    </row>
    <row r="4339" spans="7:10" x14ac:dyDescent="0.2">
      <c r="G4339" t="str">
        <f t="shared" si="161"/>
        <v>TAHFOREST CLOSE</v>
      </c>
      <c r="H4339" t="str">
        <f t="shared" si="160"/>
        <v>TAH</v>
      </c>
      <c r="I4339" t="s">
        <v>8288</v>
      </c>
      <c r="J4339" t="s">
        <v>8287</v>
      </c>
    </row>
    <row r="4340" spans="7:10" x14ac:dyDescent="0.2">
      <c r="G4340" t="str">
        <f t="shared" si="161"/>
        <v>TAHFOREST LODGE</v>
      </c>
      <c r="H4340" t="str">
        <f t="shared" si="160"/>
        <v>TAH</v>
      </c>
      <c r="I4340" t="s">
        <v>4876</v>
      </c>
      <c r="J4340" t="s">
        <v>8289</v>
      </c>
    </row>
    <row r="4341" spans="7:10" x14ac:dyDescent="0.2">
      <c r="G4341" t="str">
        <f t="shared" si="161"/>
        <v>TAHFOX HILL</v>
      </c>
      <c r="H4341" t="str">
        <f t="shared" si="160"/>
        <v>TAH</v>
      </c>
      <c r="I4341" t="s">
        <v>8291</v>
      </c>
      <c r="J4341" t="s">
        <v>8290</v>
      </c>
    </row>
    <row r="4342" spans="7:10" x14ac:dyDescent="0.2">
      <c r="G4342" t="str">
        <f t="shared" si="161"/>
        <v>TAHGREENACRES</v>
      </c>
      <c r="H4342" t="str">
        <f t="shared" si="160"/>
        <v>TAH</v>
      </c>
      <c r="I4342" t="s">
        <v>5801</v>
      </c>
      <c r="J4342" t="s">
        <v>8292</v>
      </c>
    </row>
    <row r="4343" spans="7:10" x14ac:dyDescent="0.2">
      <c r="G4343" t="str">
        <f t="shared" si="161"/>
        <v>TAHGRENOSIDE GRANGE</v>
      </c>
      <c r="H4343" t="str">
        <f t="shared" si="160"/>
        <v>TAH</v>
      </c>
      <c r="I4343" t="s">
        <v>8294</v>
      </c>
      <c r="J4343" t="s">
        <v>8293</v>
      </c>
    </row>
    <row r="4344" spans="7:10" x14ac:dyDescent="0.2">
      <c r="G4344" t="str">
        <f t="shared" si="161"/>
        <v>TAHHURLFIELD VIEW</v>
      </c>
      <c r="H4344" t="str">
        <f t="shared" ref="H4344:H4374" si="162">LEFT(J4344,3)</f>
        <v>TAH</v>
      </c>
      <c r="I4344" t="s">
        <v>8296</v>
      </c>
      <c r="J4344" t="s">
        <v>8295</v>
      </c>
    </row>
    <row r="4345" spans="7:10" x14ac:dyDescent="0.2">
      <c r="G4345" t="str">
        <f t="shared" si="161"/>
        <v>TAHINTENSIVE SUPPORT SERVICE</v>
      </c>
      <c r="H4345" t="str">
        <f t="shared" si="162"/>
        <v>TAH</v>
      </c>
      <c r="I4345" t="s">
        <v>8298</v>
      </c>
      <c r="J4345" t="s">
        <v>8297</v>
      </c>
    </row>
    <row r="4346" spans="7:10" x14ac:dyDescent="0.2">
      <c r="G4346" t="str">
        <f t="shared" si="161"/>
        <v>TAHMANSFIELD VIEW</v>
      </c>
      <c r="H4346" t="str">
        <f t="shared" si="162"/>
        <v>TAH</v>
      </c>
      <c r="I4346" t="s">
        <v>8300</v>
      </c>
      <c r="J4346" t="s">
        <v>8299</v>
      </c>
    </row>
    <row r="4347" spans="7:10" x14ac:dyDescent="0.2">
      <c r="G4347" t="str">
        <f t="shared" si="161"/>
        <v>TAHMICHAEL CARLISLE CENTRE</v>
      </c>
      <c r="H4347" t="str">
        <f t="shared" si="162"/>
        <v>TAH</v>
      </c>
      <c r="I4347" t="s">
        <v>8302</v>
      </c>
      <c r="J4347" t="s">
        <v>8301</v>
      </c>
    </row>
    <row r="4348" spans="7:10" x14ac:dyDescent="0.2">
      <c r="G4348" t="str">
        <f t="shared" si="161"/>
        <v>TAHMILLBROOK</v>
      </c>
      <c r="H4348" t="str">
        <f t="shared" si="162"/>
        <v>TAH</v>
      </c>
      <c r="I4348" t="s">
        <v>8304</v>
      </c>
      <c r="J4348" t="s">
        <v>8303</v>
      </c>
    </row>
    <row r="4349" spans="7:10" x14ac:dyDescent="0.2">
      <c r="G4349" t="str">
        <f t="shared" si="161"/>
        <v>TAHNORTHERN GENERAL HOSPITAL</v>
      </c>
      <c r="H4349" t="str">
        <f t="shared" si="162"/>
        <v>TAH</v>
      </c>
      <c r="I4349" t="s">
        <v>1090</v>
      </c>
      <c r="J4349" t="s">
        <v>8305</v>
      </c>
    </row>
    <row r="4350" spans="7:10" x14ac:dyDescent="0.2">
      <c r="G4350" t="str">
        <f t="shared" si="161"/>
        <v>TAHOAKWOOD YPC</v>
      </c>
      <c r="H4350" t="str">
        <f t="shared" si="162"/>
        <v>TAH</v>
      </c>
      <c r="I4350" t="s">
        <v>8307</v>
      </c>
      <c r="J4350" t="s">
        <v>8306</v>
      </c>
    </row>
    <row r="4351" spans="7:10" x14ac:dyDescent="0.2">
      <c r="G4351" t="str">
        <f t="shared" si="161"/>
        <v>TAHPRESIDENT PARK</v>
      </c>
      <c r="H4351" t="str">
        <f t="shared" si="162"/>
        <v>TAH</v>
      </c>
      <c r="I4351" t="s">
        <v>8309</v>
      </c>
      <c r="J4351" t="s">
        <v>8308</v>
      </c>
    </row>
    <row r="4352" spans="7:10" x14ac:dyDescent="0.2">
      <c r="G4352" t="str">
        <f t="shared" si="161"/>
        <v>TAHPSYCHIATRIC OUT PATIENTS</v>
      </c>
      <c r="H4352" t="str">
        <f t="shared" si="162"/>
        <v>TAH</v>
      </c>
      <c r="I4352" t="s">
        <v>8311</v>
      </c>
      <c r="J4352" t="s">
        <v>8310</v>
      </c>
    </row>
    <row r="4353" spans="7:10" x14ac:dyDescent="0.2">
      <c r="G4353" t="str">
        <f t="shared" si="161"/>
        <v>TAHRIVERMEAD UNIT</v>
      </c>
      <c r="H4353" t="str">
        <f t="shared" si="162"/>
        <v>TAH</v>
      </c>
      <c r="I4353" t="s">
        <v>8313</v>
      </c>
      <c r="J4353" t="s">
        <v>8312</v>
      </c>
    </row>
    <row r="4354" spans="7:10" x14ac:dyDescent="0.2">
      <c r="G4354" t="str">
        <f t="shared" si="161"/>
        <v>TAHROYAL HALLAMSHIRE HOSPITAL</v>
      </c>
      <c r="H4354" t="str">
        <f t="shared" si="162"/>
        <v>TAH</v>
      </c>
      <c r="I4354" t="s">
        <v>1966</v>
      </c>
      <c r="J4354" t="s">
        <v>8314</v>
      </c>
    </row>
    <row r="4355" spans="7:10" x14ac:dyDescent="0.2">
      <c r="G4355" t="str">
        <f t="shared" si="161"/>
        <v>TAHSHIRLE HILL</v>
      </c>
      <c r="H4355" t="str">
        <f t="shared" si="162"/>
        <v>TAH</v>
      </c>
      <c r="I4355" t="s">
        <v>8316</v>
      </c>
      <c r="J4355" t="s">
        <v>8315</v>
      </c>
    </row>
    <row r="4356" spans="7:10" x14ac:dyDescent="0.2">
      <c r="G4356" t="str">
        <f t="shared" si="161"/>
        <v>TAHST GEORGE'S COMMUNITY BASE</v>
      </c>
      <c r="H4356" t="str">
        <f t="shared" si="162"/>
        <v>TAH</v>
      </c>
      <c r="I4356" t="s">
        <v>8318</v>
      </c>
      <c r="J4356" t="s">
        <v>8317</v>
      </c>
    </row>
    <row r="4357" spans="7:10" x14ac:dyDescent="0.2">
      <c r="G4357" t="str">
        <f t="shared" si="161"/>
        <v>TAHTHE LONGLEY CENTRE</v>
      </c>
      <c r="H4357" t="str">
        <f t="shared" si="162"/>
        <v>TAH</v>
      </c>
      <c r="I4357" t="s">
        <v>8320</v>
      </c>
      <c r="J4357" t="s">
        <v>8319</v>
      </c>
    </row>
    <row r="4358" spans="7:10" x14ac:dyDescent="0.2">
      <c r="G4358" t="str">
        <f t="shared" si="161"/>
        <v>TAHTHE YEWS</v>
      </c>
      <c r="H4358" t="str">
        <f t="shared" si="162"/>
        <v>TAH</v>
      </c>
      <c r="I4358" t="s">
        <v>8322</v>
      </c>
      <c r="J4358" t="s">
        <v>8321</v>
      </c>
    </row>
    <row r="4359" spans="7:10" x14ac:dyDescent="0.2">
      <c r="G4359" t="str">
        <f t="shared" si="161"/>
        <v>TAHTHORNLEA</v>
      </c>
      <c r="H4359" t="str">
        <f t="shared" si="162"/>
        <v>TAH</v>
      </c>
      <c r="I4359" t="s">
        <v>8324</v>
      </c>
      <c r="J4359" t="s">
        <v>8323</v>
      </c>
    </row>
    <row r="4360" spans="7:10" x14ac:dyDescent="0.2">
      <c r="G4360" t="str">
        <f t="shared" si="161"/>
        <v>TAHWAINWRIGHT CRESCENT</v>
      </c>
      <c r="H4360" t="str">
        <f t="shared" si="162"/>
        <v>TAH</v>
      </c>
      <c r="I4360" t="s">
        <v>8326</v>
      </c>
      <c r="J4360" t="s">
        <v>8325</v>
      </c>
    </row>
    <row r="4361" spans="7:10" x14ac:dyDescent="0.2">
      <c r="G4361" t="str">
        <f t="shared" si="161"/>
        <v>TAHWATHWOOD HOSPITAL</v>
      </c>
      <c r="H4361" t="str">
        <f t="shared" si="162"/>
        <v>TAH</v>
      </c>
      <c r="I4361" t="s">
        <v>1941</v>
      </c>
      <c r="J4361" t="s">
        <v>8327</v>
      </c>
    </row>
    <row r="4362" spans="7:10" x14ac:dyDescent="0.2">
      <c r="G4362" t="str">
        <f t="shared" si="161"/>
        <v>TAJBLOXWICH HOSPITAL (MENTAL ILLNESS)</v>
      </c>
      <c r="H4362" t="str">
        <f t="shared" si="162"/>
        <v>TAJ</v>
      </c>
      <c r="I4362" t="s">
        <v>7892</v>
      </c>
      <c r="J4362" t="s">
        <v>14155</v>
      </c>
    </row>
    <row r="4363" spans="7:10" x14ac:dyDescent="0.2">
      <c r="G4363" t="str">
        <f t="shared" si="161"/>
        <v>TAJBUSHEY FIELDS HOSPITAL</v>
      </c>
      <c r="H4363" t="str">
        <f t="shared" si="162"/>
        <v>TAJ</v>
      </c>
      <c r="I4363" t="s">
        <v>7901</v>
      </c>
      <c r="J4363" t="s">
        <v>14156</v>
      </c>
    </row>
    <row r="4364" spans="7:10" x14ac:dyDescent="0.2">
      <c r="G4364" t="str">
        <f t="shared" si="161"/>
        <v>TAJCITY HOSPITAL</v>
      </c>
      <c r="H4364" t="str">
        <f t="shared" si="162"/>
        <v>TAJ</v>
      </c>
      <c r="I4364" t="s">
        <v>6649</v>
      </c>
      <c r="J4364" t="s">
        <v>8328</v>
      </c>
    </row>
    <row r="4365" spans="7:10" x14ac:dyDescent="0.2">
      <c r="G4365" t="str">
        <f t="shared" si="161"/>
        <v>TAJDAISY BANK RESIDENTIAL</v>
      </c>
      <c r="H4365" t="str">
        <f t="shared" si="162"/>
        <v>TAJ</v>
      </c>
      <c r="I4365" t="s">
        <v>8330</v>
      </c>
      <c r="J4365" t="s">
        <v>8329</v>
      </c>
    </row>
    <row r="4366" spans="7:10" x14ac:dyDescent="0.2">
      <c r="G4366" t="str">
        <f t="shared" si="161"/>
        <v>TAJDOROTHY PATTISON HOSPITAL</v>
      </c>
      <c r="H4366" t="str">
        <f t="shared" si="162"/>
        <v>TAJ</v>
      </c>
      <c r="I4366" t="s">
        <v>7942</v>
      </c>
      <c r="J4366" t="s">
        <v>14157</v>
      </c>
    </row>
    <row r="4367" spans="7:10" x14ac:dyDescent="0.2">
      <c r="G4367" t="str">
        <f t="shared" si="161"/>
        <v>TAJEDWARD STREET HOSPITAL</v>
      </c>
      <c r="H4367" t="str">
        <f t="shared" si="162"/>
        <v>TAJ</v>
      </c>
      <c r="I4367" t="s">
        <v>8332</v>
      </c>
      <c r="J4367" t="s">
        <v>8331</v>
      </c>
    </row>
    <row r="4368" spans="7:10" x14ac:dyDescent="0.2">
      <c r="G4368" t="str">
        <f t="shared" si="161"/>
        <v>TAJHALLAM STREET HOSPITAL</v>
      </c>
      <c r="H4368" t="str">
        <f t="shared" si="162"/>
        <v>TAJ</v>
      </c>
      <c r="I4368" t="s">
        <v>8334</v>
      </c>
      <c r="J4368" t="s">
        <v>8333</v>
      </c>
    </row>
    <row r="4369" spans="7:10" x14ac:dyDescent="0.2">
      <c r="G4369" t="str">
        <f t="shared" si="161"/>
        <v>TAJHEATH LANE HOSPITAL</v>
      </c>
      <c r="H4369" t="str">
        <f t="shared" si="162"/>
        <v>TAJ</v>
      </c>
      <c r="I4369" t="s">
        <v>8336</v>
      </c>
      <c r="J4369" t="s">
        <v>8335</v>
      </c>
    </row>
    <row r="4370" spans="7:10" x14ac:dyDescent="0.2">
      <c r="G4370" t="str">
        <f t="shared" si="161"/>
        <v>TAJPENN HOSPITAL</v>
      </c>
      <c r="H4370" t="str">
        <f t="shared" si="162"/>
        <v>TAJ</v>
      </c>
      <c r="I4370" t="s">
        <v>8338</v>
      </c>
      <c r="J4370" t="s">
        <v>8337</v>
      </c>
    </row>
    <row r="4371" spans="7:10" x14ac:dyDescent="0.2">
      <c r="G4371" t="str">
        <f t="shared" si="161"/>
        <v>TAJPOND LANE</v>
      </c>
      <c r="H4371" t="str">
        <f t="shared" si="162"/>
        <v>TAJ</v>
      </c>
      <c r="I4371" t="s">
        <v>8340</v>
      </c>
      <c r="J4371" t="s">
        <v>8339</v>
      </c>
    </row>
    <row r="4372" spans="7:10" x14ac:dyDescent="0.2">
      <c r="G4372" t="str">
        <f t="shared" si="161"/>
        <v>TAJRIDGE HILL HOSPITAL</v>
      </c>
      <c r="H4372" t="str">
        <f t="shared" si="162"/>
        <v>TAJ</v>
      </c>
      <c r="I4372" t="s">
        <v>8342</v>
      </c>
      <c r="J4372" t="s">
        <v>8341</v>
      </c>
    </row>
    <row r="4373" spans="7:10" x14ac:dyDescent="0.2">
      <c r="G4373" t="str">
        <f t="shared" si="161"/>
        <v>TAJROWLEY REGIS HOSPITAL</v>
      </c>
      <c r="H4373" t="str">
        <f t="shared" si="162"/>
        <v>TAJ</v>
      </c>
      <c r="I4373" t="s">
        <v>6651</v>
      </c>
      <c r="J4373" t="s">
        <v>8343</v>
      </c>
    </row>
    <row r="4374" spans="7:10" x14ac:dyDescent="0.2">
      <c r="G4374" t="str">
        <f t="shared" si="161"/>
        <v>TAJSANDWELL DISTRICT GENERAL HOSPITAL</v>
      </c>
      <c r="H4374" t="str">
        <f t="shared" si="162"/>
        <v>TAJ</v>
      </c>
      <c r="I4374" t="s">
        <v>8345</v>
      </c>
      <c r="J4374" t="s">
        <v>8344</v>
      </c>
    </row>
  </sheetData>
  <protectedRanges>
    <protectedRange sqref="I2309" name="Range1"/>
    <protectedRange sqref="D2:E201" name="Range1_1"/>
  </protectedRanges>
  <autoFilter ref="D1:E1" xr:uid="{A07C93AC-814B-4289-B8C2-B6EEBD39B497}">
    <sortState xmlns:xlrd2="http://schemas.microsoft.com/office/spreadsheetml/2017/richdata2" ref="D2:E202">
      <sortCondition ref="E1"/>
    </sortState>
  </autoFilter>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72"/>
  <sheetViews>
    <sheetView topLeftCell="B1053" zoomScale="70" zoomScaleNormal="70" workbookViewId="0">
      <selection activeCell="C1071" sqref="C1071"/>
    </sheetView>
  </sheetViews>
  <sheetFormatPr defaultRowHeight="15" x14ac:dyDescent="0.2"/>
  <cols>
    <col min="1" max="1" width="69.33203125" hidden="1"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8346</v>
      </c>
      <c r="B1" s="79" t="s">
        <v>8347</v>
      </c>
      <c r="C1" s="79" t="s">
        <v>8348</v>
      </c>
      <c r="D1" s="79" t="s">
        <v>8349</v>
      </c>
      <c r="E1" s="79" t="s">
        <v>8350</v>
      </c>
      <c r="F1" s="79" t="s">
        <v>8351</v>
      </c>
      <c r="G1" s="80" t="s">
        <v>8352</v>
      </c>
      <c r="H1" s="80" t="s">
        <v>8353</v>
      </c>
    </row>
    <row r="2" spans="1:8" x14ac:dyDescent="0.2">
      <c r="A2" t="str">
        <f t="shared" ref="A2:A65" si="0">CONCATENATE(D2,F2)</f>
        <v>RCF22Acute Assessment Unit</v>
      </c>
      <c r="B2" t="s">
        <v>43</v>
      </c>
      <c r="C2" t="s">
        <v>8354</v>
      </c>
      <c r="D2" t="s">
        <v>1075</v>
      </c>
      <c r="E2" t="s">
        <v>1076</v>
      </c>
      <c r="F2" t="s">
        <v>8355</v>
      </c>
      <c r="G2" s="11"/>
      <c r="H2" s="11"/>
    </row>
    <row r="3" spans="1:8" x14ac:dyDescent="0.2">
      <c r="A3" t="str">
        <f t="shared" si="0"/>
        <v>RCF22Labour Suite</v>
      </c>
      <c r="B3" t="s">
        <v>43</v>
      </c>
      <c r="C3" t="s">
        <v>8354</v>
      </c>
      <c r="D3" t="s">
        <v>1075</v>
      </c>
      <c r="E3" t="s">
        <v>1076</v>
      </c>
      <c r="F3" t="s">
        <v>8356</v>
      </c>
      <c r="G3" s="11"/>
      <c r="H3" s="11"/>
    </row>
    <row r="4" spans="1:8" x14ac:dyDescent="0.2">
      <c r="A4" t="str">
        <f t="shared" si="0"/>
        <v>RCF22Neonatal Unit</v>
      </c>
      <c r="B4" t="s">
        <v>43</v>
      </c>
      <c r="C4" t="s">
        <v>8354</v>
      </c>
      <c r="D4" t="s">
        <v>1075</v>
      </c>
      <c r="E4" t="s">
        <v>1076</v>
      </c>
      <c r="F4" t="s">
        <v>8357</v>
      </c>
      <c r="G4" s="11"/>
      <c r="H4" s="11"/>
    </row>
    <row r="5" spans="1:8" x14ac:dyDescent="0.2">
      <c r="A5" t="str">
        <f t="shared" si="0"/>
        <v>RCF22Ward 01</v>
      </c>
      <c r="B5" t="s">
        <v>43</v>
      </c>
      <c r="C5" t="s">
        <v>8354</v>
      </c>
      <c r="D5" t="s">
        <v>1075</v>
      </c>
      <c r="E5" t="s">
        <v>1076</v>
      </c>
      <c r="F5" t="s">
        <v>8358</v>
      </c>
      <c r="G5" s="11"/>
      <c r="H5" s="11"/>
    </row>
    <row r="6" spans="1:8" x14ac:dyDescent="0.2">
      <c r="A6" t="str">
        <f t="shared" si="0"/>
        <v>RCF22Ward 02</v>
      </c>
      <c r="B6" t="s">
        <v>43</v>
      </c>
      <c r="C6" t="s">
        <v>8354</v>
      </c>
      <c r="D6" t="s">
        <v>1075</v>
      </c>
      <c r="E6" t="s">
        <v>1076</v>
      </c>
      <c r="F6" t="s">
        <v>8359</v>
      </c>
      <c r="G6" s="11"/>
      <c r="H6" s="11"/>
    </row>
    <row r="7" spans="1:8" x14ac:dyDescent="0.2">
      <c r="A7" t="str">
        <f t="shared" si="0"/>
        <v>RCF22Ward 04</v>
      </c>
      <c r="B7" t="s">
        <v>43</v>
      </c>
      <c r="C7" t="s">
        <v>8354</v>
      </c>
      <c r="D7" t="s">
        <v>1075</v>
      </c>
      <c r="E7" t="s">
        <v>1076</v>
      </c>
      <c r="F7" t="s">
        <v>8360</v>
      </c>
      <c r="G7" s="11"/>
      <c r="H7" s="11"/>
    </row>
    <row r="8" spans="1:8" x14ac:dyDescent="0.2">
      <c r="A8" t="str">
        <f t="shared" si="0"/>
        <v>RCF22Ward 05</v>
      </c>
      <c r="B8" t="s">
        <v>43</v>
      </c>
      <c r="C8" t="s">
        <v>8354</v>
      </c>
      <c r="D8" t="s">
        <v>1075</v>
      </c>
      <c r="E8" t="s">
        <v>1076</v>
      </c>
      <c r="F8" t="s">
        <v>8361</v>
      </c>
      <c r="G8" s="11"/>
      <c r="H8" s="11"/>
    </row>
    <row r="9" spans="1:8" x14ac:dyDescent="0.2">
      <c r="A9" t="str">
        <f t="shared" si="0"/>
        <v>RCF22Ward 06</v>
      </c>
      <c r="B9" t="s">
        <v>43</v>
      </c>
      <c r="C9" t="s">
        <v>8354</v>
      </c>
      <c r="D9" t="s">
        <v>1075</v>
      </c>
      <c r="E9" t="s">
        <v>1076</v>
      </c>
      <c r="F9" t="s">
        <v>8362</v>
      </c>
      <c r="G9" s="11"/>
      <c r="H9" s="11"/>
    </row>
    <row r="10" spans="1:8" x14ac:dyDescent="0.2">
      <c r="A10" t="str">
        <f t="shared" si="0"/>
        <v>RCF22Ward 07</v>
      </c>
      <c r="B10" t="s">
        <v>43</v>
      </c>
      <c r="C10" t="s">
        <v>8354</v>
      </c>
      <c r="D10" t="s">
        <v>1075</v>
      </c>
      <c r="E10" t="s">
        <v>1076</v>
      </c>
      <c r="F10" t="s">
        <v>8363</v>
      </c>
      <c r="G10" s="11"/>
      <c r="H10" s="11"/>
    </row>
    <row r="11" spans="1:8" x14ac:dyDescent="0.2">
      <c r="A11" t="str">
        <f t="shared" si="0"/>
        <v>RCF22Ward 09</v>
      </c>
      <c r="B11" t="s">
        <v>43</v>
      </c>
      <c r="C11" t="s">
        <v>8354</v>
      </c>
      <c r="D11" t="s">
        <v>1075</v>
      </c>
      <c r="E11" t="s">
        <v>1076</v>
      </c>
      <c r="F11" t="s">
        <v>8364</v>
      </c>
      <c r="G11" s="11"/>
      <c r="H11" s="11"/>
    </row>
    <row r="12" spans="1:8" x14ac:dyDescent="0.2">
      <c r="A12" t="str">
        <f t="shared" si="0"/>
        <v>RCF22Ward 10</v>
      </c>
      <c r="B12" t="s">
        <v>43</v>
      </c>
      <c r="C12" t="s">
        <v>8354</v>
      </c>
      <c r="D12" t="s">
        <v>1075</v>
      </c>
      <c r="E12" t="s">
        <v>1076</v>
      </c>
      <c r="F12" t="s">
        <v>8365</v>
      </c>
      <c r="G12" s="11"/>
      <c r="H12" s="11"/>
    </row>
    <row r="13" spans="1:8" x14ac:dyDescent="0.2">
      <c r="A13" t="str">
        <f t="shared" si="0"/>
        <v>RCF22Ward 13</v>
      </c>
      <c r="B13" t="s">
        <v>43</v>
      </c>
      <c r="C13" t="s">
        <v>8354</v>
      </c>
      <c r="D13" t="s">
        <v>1075</v>
      </c>
      <c r="E13" t="s">
        <v>1076</v>
      </c>
      <c r="F13" t="s">
        <v>8366</v>
      </c>
      <c r="G13" s="11"/>
      <c r="H13" s="11"/>
    </row>
    <row r="14" spans="1:8" x14ac:dyDescent="0.2">
      <c r="A14" t="str">
        <f t="shared" si="0"/>
        <v>RCF22Ward 14</v>
      </c>
      <c r="B14" t="s">
        <v>43</v>
      </c>
      <c r="C14" t="s">
        <v>8354</v>
      </c>
      <c r="D14" t="s">
        <v>1075</v>
      </c>
      <c r="E14" t="s">
        <v>1076</v>
      </c>
      <c r="F14" t="s">
        <v>8367</v>
      </c>
      <c r="G14" s="11"/>
      <c r="H14" s="11"/>
    </row>
    <row r="15" spans="1:8" x14ac:dyDescent="0.2">
      <c r="A15" t="str">
        <f t="shared" si="0"/>
        <v>RCF22Ward 15</v>
      </c>
      <c r="B15" t="s">
        <v>43</v>
      </c>
      <c r="C15" t="s">
        <v>8354</v>
      </c>
      <c r="D15" t="s">
        <v>1075</v>
      </c>
      <c r="E15" t="s">
        <v>1076</v>
      </c>
      <c r="F15" t="s">
        <v>8368</v>
      </c>
      <c r="G15" s="11"/>
      <c r="H15" s="11"/>
    </row>
    <row r="16" spans="1:8" x14ac:dyDescent="0.2">
      <c r="A16" t="str">
        <f t="shared" si="0"/>
        <v>RCF22Ward 16</v>
      </c>
      <c r="B16" t="s">
        <v>43</v>
      </c>
      <c r="C16" t="s">
        <v>8354</v>
      </c>
      <c r="D16" t="s">
        <v>1075</v>
      </c>
      <c r="E16" t="s">
        <v>1076</v>
      </c>
      <c r="F16" t="s">
        <v>8369</v>
      </c>
      <c r="G16" s="11"/>
      <c r="H16" s="11"/>
    </row>
    <row r="17" spans="1:8" x14ac:dyDescent="0.2">
      <c r="A17" t="str">
        <f t="shared" si="0"/>
        <v>RCF22Ward 17</v>
      </c>
      <c r="B17" t="s">
        <v>43</v>
      </c>
      <c r="C17" t="s">
        <v>8354</v>
      </c>
      <c r="D17" t="s">
        <v>1075</v>
      </c>
      <c r="E17" t="s">
        <v>1076</v>
      </c>
      <c r="F17" t="s">
        <v>8370</v>
      </c>
      <c r="G17" s="11"/>
      <c r="H17" s="11"/>
    </row>
    <row r="18" spans="1:8" x14ac:dyDescent="0.2">
      <c r="A18" t="str">
        <f t="shared" si="0"/>
        <v>RCF22Ward 18</v>
      </c>
      <c r="B18" t="s">
        <v>43</v>
      </c>
      <c r="C18" t="s">
        <v>8354</v>
      </c>
      <c r="D18" t="s">
        <v>1075</v>
      </c>
      <c r="E18" t="s">
        <v>1076</v>
      </c>
      <c r="F18" t="s">
        <v>8371</v>
      </c>
      <c r="G18" s="11"/>
      <c r="H18" s="11"/>
    </row>
    <row r="19" spans="1:8" x14ac:dyDescent="0.2">
      <c r="A19" t="str">
        <f t="shared" si="0"/>
        <v>RCF22Ward 19</v>
      </c>
      <c r="B19" t="s">
        <v>43</v>
      </c>
      <c r="C19" t="s">
        <v>8354</v>
      </c>
      <c r="D19" t="s">
        <v>1075</v>
      </c>
      <c r="E19" t="s">
        <v>1076</v>
      </c>
      <c r="F19" t="s">
        <v>8372</v>
      </c>
      <c r="G19" s="11"/>
      <c r="H19" s="11"/>
    </row>
    <row r="20" spans="1:8" x14ac:dyDescent="0.2">
      <c r="A20" t="str">
        <f t="shared" si="0"/>
        <v>RCF22Ward 21</v>
      </c>
      <c r="B20" t="s">
        <v>43</v>
      </c>
      <c r="C20" t="s">
        <v>8354</v>
      </c>
      <c r="D20" t="s">
        <v>1075</v>
      </c>
      <c r="E20" t="s">
        <v>1076</v>
      </c>
      <c r="F20" t="s">
        <v>8373</v>
      </c>
      <c r="G20" s="11"/>
      <c r="H20" s="11"/>
    </row>
    <row r="21" spans="1:8" x14ac:dyDescent="0.2">
      <c r="A21" t="str">
        <f t="shared" si="0"/>
        <v>RCF30Harden Ward</v>
      </c>
      <c r="B21" t="s">
        <v>43</v>
      </c>
      <c r="C21" t="s">
        <v>8354</v>
      </c>
      <c r="D21" t="s">
        <v>1079</v>
      </c>
      <c r="E21" t="s">
        <v>1080</v>
      </c>
      <c r="F21" t="s">
        <v>8374</v>
      </c>
      <c r="G21" s="11"/>
      <c r="H21" s="11"/>
    </row>
    <row r="22" spans="1:8" x14ac:dyDescent="0.2">
      <c r="A22" t="str">
        <f t="shared" si="0"/>
        <v>RBS251B - Burns</v>
      </c>
      <c r="B22" t="s">
        <v>44</v>
      </c>
      <c r="C22" t="s">
        <v>8375</v>
      </c>
      <c r="D22" t="s">
        <v>1015</v>
      </c>
      <c r="E22" t="s">
        <v>1016</v>
      </c>
      <c r="F22" t="s">
        <v>8376</v>
      </c>
      <c r="G22" s="11"/>
      <c r="H22" s="11"/>
    </row>
    <row r="23" spans="1:8" x14ac:dyDescent="0.2">
      <c r="A23" t="str">
        <f t="shared" si="0"/>
        <v>RBS251B - HDU</v>
      </c>
      <c r="B23" t="s">
        <v>44</v>
      </c>
      <c r="C23" t="s">
        <v>8375</v>
      </c>
      <c r="D23" t="s">
        <v>1015</v>
      </c>
      <c r="E23" t="s">
        <v>1016</v>
      </c>
      <c r="F23" t="s">
        <v>8377</v>
      </c>
      <c r="G23" s="11"/>
      <c r="H23" s="11"/>
    </row>
    <row r="24" spans="1:8" x14ac:dyDescent="0.2">
      <c r="A24" t="str">
        <f t="shared" si="0"/>
        <v>RBS251B - ICU</v>
      </c>
      <c r="B24" t="s">
        <v>44</v>
      </c>
      <c r="C24" t="s">
        <v>8375</v>
      </c>
      <c r="D24" t="s">
        <v>1015</v>
      </c>
      <c r="E24" t="s">
        <v>1016</v>
      </c>
      <c r="F24" t="s">
        <v>8378</v>
      </c>
      <c r="G24" s="11"/>
      <c r="H24" s="11"/>
    </row>
    <row r="25" spans="1:8" x14ac:dyDescent="0.2">
      <c r="A25" t="str">
        <f t="shared" si="0"/>
        <v>RBS251C - Cardiac</v>
      </c>
      <c r="B25" t="s">
        <v>44</v>
      </c>
      <c r="C25" t="s">
        <v>8375</v>
      </c>
      <c r="D25" t="s">
        <v>1015</v>
      </c>
      <c r="E25" t="s">
        <v>1016</v>
      </c>
      <c r="F25" t="s">
        <v>8379</v>
      </c>
      <c r="G25" s="11"/>
      <c r="H25" s="11"/>
    </row>
    <row r="26" spans="1:8" x14ac:dyDescent="0.2">
      <c r="A26" t="str">
        <f t="shared" si="0"/>
        <v>RBS251C - Neonatology</v>
      </c>
      <c r="B26" t="s">
        <v>44</v>
      </c>
      <c r="C26" t="s">
        <v>8375</v>
      </c>
      <c r="D26" t="s">
        <v>1015</v>
      </c>
      <c r="E26" t="s">
        <v>1016</v>
      </c>
      <c r="F26" t="s">
        <v>8380</v>
      </c>
      <c r="G26" s="11"/>
      <c r="H26" s="11"/>
    </row>
    <row r="27" spans="1:8" x14ac:dyDescent="0.2">
      <c r="A27" t="str">
        <f t="shared" si="0"/>
        <v>RBS253A</v>
      </c>
      <c r="B27" t="s">
        <v>44</v>
      </c>
      <c r="C27" t="s">
        <v>8375</v>
      </c>
      <c r="D27" t="s">
        <v>1015</v>
      </c>
      <c r="E27" t="s">
        <v>1016</v>
      </c>
      <c r="F27" t="s">
        <v>8381</v>
      </c>
      <c r="G27" s="11"/>
      <c r="H27" s="11"/>
    </row>
    <row r="28" spans="1:8" x14ac:dyDescent="0.2">
      <c r="A28" t="str">
        <f t="shared" si="0"/>
        <v>RBS253B</v>
      </c>
      <c r="B28" t="s">
        <v>44</v>
      </c>
      <c r="C28" t="s">
        <v>8375</v>
      </c>
      <c r="D28" t="s">
        <v>1015</v>
      </c>
      <c r="E28" t="s">
        <v>1016</v>
      </c>
      <c r="F28" t="s">
        <v>8382</v>
      </c>
      <c r="G28" s="11"/>
      <c r="H28" s="11"/>
    </row>
    <row r="29" spans="1:8" x14ac:dyDescent="0.2">
      <c r="A29" t="str">
        <f t="shared" si="0"/>
        <v>RBS253C</v>
      </c>
      <c r="B29" t="s">
        <v>44</v>
      </c>
      <c r="C29" t="s">
        <v>8375</v>
      </c>
      <c r="D29" t="s">
        <v>1015</v>
      </c>
      <c r="E29" t="s">
        <v>1016</v>
      </c>
      <c r="F29" t="s">
        <v>8383</v>
      </c>
      <c r="G29" s="11"/>
      <c r="H29" s="11"/>
    </row>
    <row r="30" spans="1:8" x14ac:dyDescent="0.2">
      <c r="A30" t="str">
        <f t="shared" si="0"/>
        <v>RBS254A</v>
      </c>
      <c r="B30" t="s">
        <v>44</v>
      </c>
      <c r="C30" t="s">
        <v>8375</v>
      </c>
      <c r="D30" t="s">
        <v>1015</v>
      </c>
      <c r="E30" t="s">
        <v>1016</v>
      </c>
      <c r="F30" t="s">
        <v>8384</v>
      </c>
      <c r="G30" s="11"/>
      <c r="H30" s="11"/>
    </row>
    <row r="31" spans="1:8" x14ac:dyDescent="0.2">
      <c r="A31" t="str">
        <f t="shared" si="0"/>
        <v>RBS254B</v>
      </c>
      <c r="B31" t="s">
        <v>44</v>
      </c>
      <c r="C31" t="s">
        <v>8375</v>
      </c>
      <c r="D31" t="s">
        <v>1015</v>
      </c>
      <c r="E31" t="s">
        <v>1016</v>
      </c>
      <c r="F31" t="s">
        <v>8385</v>
      </c>
      <c r="G31" s="11"/>
      <c r="H31" s="11"/>
    </row>
    <row r="32" spans="1:8" x14ac:dyDescent="0.2">
      <c r="A32" t="str">
        <f t="shared" si="0"/>
        <v>RBS254C</v>
      </c>
      <c r="B32" t="s">
        <v>44</v>
      </c>
      <c r="C32" t="s">
        <v>8375</v>
      </c>
      <c r="D32" t="s">
        <v>1015</v>
      </c>
      <c r="E32" t="s">
        <v>1016</v>
      </c>
      <c r="F32" t="s">
        <v>8386</v>
      </c>
      <c r="G32" s="11"/>
      <c r="H32" s="11"/>
    </row>
    <row r="33" spans="1:8" x14ac:dyDescent="0.2">
      <c r="A33" t="str">
        <f t="shared" si="0"/>
        <v>RBS25DJU</v>
      </c>
      <c r="B33" t="s">
        <v>44</v>
      </c>
      <c r="C33" t="s">
        <v>8375</v>
      </c>
      <c r="D33" t="s">
        <v>1015</v>
      </c>
      <c r="E33" t="s">
        <v>1016</v>
      </c>
      <c r="F33" t="s">
        <v>8387</v>
      </c>
      <c r="G33" s="11"/>
      <c r="H33" s="11"/>
    </row>
    <row r="34" spans="1:8" x14ac:dyDescent="0.2">
      <c r="A34" t="str">
        <f t="shared" si="0"/>
        <v>RTK02Dickens</v>
      </c>
      <c r="B34" t="s">
        <v>45</v>
      </c>
      <c r="C34" t="s">
        <v>8388</v>
      </c>
      <c r="D34" t="s">
        <v>4086</v>
      </c>
      <c r="E34" t="s">
        <v>4087</v>
      </c>
      <c r="F34" t="s">
        <v>8389</v>
      </c>
      <c r="G34" s="11"/>
      <c r="H34" s="11"/>
    </row>
    <row r="35" spans="1:8" x14ac:dyDescent="0.2">
      <c r="A35" t="str">
        <f t="shared" si="0"/>
        <v>RTK01Abbey Birth Centre</v>
      </c>
      <c r="B35" t="s">
        <v>45</v>
      </c>
      <c r="C35" t="s">
        <v>8388</v>
      </c>
      <c r="D35" t="s">
        <v>4128</v>
      </c>
      <c r="E35" t="s">
        <v>4129</v>
      </c>
      <c r="F35" t="s">
        <v>8390</v>
      </c>
      <c r="G35" s="11"/>
      <c r="H35" s="11"/>
    </row>
    <row r="36" spans="1:8" x14ac:dyDescent="0.2">
      <c r="A36" t="str">
        <f t="shared" si="0"/>
        <v>RTK01ACU</v>
      </c>
      <c r="B36" t="s">
        <v>45</v>
      </c>
      <c r="C36" t="s">
        <v>8388</v>
      </c>
      <c r="D36" t="s">
        <v>4128</v>
      </c>
      <c r="E36" t="s">
        <v>4129</v>
      </c>
      <c r="F36" t="s">
        <v>8391</v>
      </c>
      <c r="G36" s="11"/>
      <c r="H36" s="11"/>
    </row>
    <row r="37" spans="1:8" x14ac:dyDescent="0.2">
      <c r="A37" t="str">
        <f t="shared" si="0"/>
        <v>RTK01AMU</v>
      </c>
      <c r="B37" t="s">
        <v>45</v>
      </c>
      <c r="C37" t="s">
        <v>8388</v>
      </c>
      <c r="D37" t="s">
        <v>4128</v>
      </c>
      <c r="E37" t="s">
        <v>4129</v>
      </c>
      <c r="F37" t="s">
        <v>8392</v>
      </c>
      <c r="G37" s="11"/>
      <c r="H37" s="11"/>
    </row>
    <row r="38" spans="1:8" x14ac:dyDescent="0.2">
      <c r="A38" t="str">
        <f t="shared" si="0"/>
        <v>RTK01Ash</v>
      </c>
      <c r="B38" t="s">
        <v>45</v>
      </c>
      <c r="C38" t="s">
        <v>8388</v>
      </c>
      <c r="D38" t="s">
        <v>4128</v>
      </c>
      <c r="E38" t="s">
        <v>4129</v>
      </c>
      <c r="F38" t="s">
        <v>8393</v>
      </c>
      <c r="G38" s="11"/>
      <c r="H38" s="11"/>
    </row>
    <row r="39" spans="1:8" x14ac:dyDescent="0.2">
      <c r="A39" t="str">
        <f t="shared" si="0"/>
        <v>RTK01Aspen</v>
      </c>
      <c r="B39" t="s">
        <v>45</v>
      </c>
      <c r="C39" t="s">
        <v>8388</v>
      </c>
      <c r="D39" t="s">
        <v>4128</v>
      </c>
      <c r="E39" t="s">
        <v>4129</v>
      </c>
      <c r="F39" t="s">
        <v>8394</v>
      </c>
      <c r="G39" s="11"/>
      <c r="H39" s="11"/>
    </row>
    <row r="40" spans="1:8" x14ac:dyDescent="0.2">
      <c r="A40" t="str">
        <f t="shared" si="0"/>
        <v>RTK01BACU</v>
      </c>
      <c r="B40" t="s">
        <v>45</v>
      </c>
      <c r="C40" t="s">
        <v>8388</v>
      </c>
      <c r="D40" t="s">
        <v>4128</v>
      </c>
      <c r="E40" t="s">
        <v>4129</v>
      </c>
      <c r="F40" t="s">
        <v>8395</v>
      </c>
      <c r="G40" s="11"/>
      <c r="H40" s="11"/>
    </row>
    <row r="41" spans="1:8" x14ac:dyDescent="0.2">
      <c r="A41" t="str">
        <f t="shared" si="0"/>
        <v>RTK01BRAD</v>
      </c>
      <c r="B41" t="s">
        <v>45</v>
      </c>
      <c r="C41" t="s">
        <v>8388</v>
      </c>
      <c r="D41" t="s">
        <v>4128</v>
      </c>
      <c r="E41" t="s">
        <v>4129</v>
      </c>
      <c r="F41" t="s">
        <v>8396</v>
      </c>
      <c r="G41" s="11"/>
      <c r="H41" s="11"/>
    </row>
    <row r="42" spans="1:8" x14ac:dyDescent="0.2">
      <c r="A42" t="str">
        <f t="shared" si="0"/>
        <v>RTK01Cedar</v>
      </c>
      <c r="B42" t="s">
        <v>45</v>
      </c>
      <c r="C42" t="s">
        <v>8388</v>
      </c>
      <c r="D42" t="s">
        <v>4128</v>
      </c>
      <c r="E42" t="s">
        <v>4129</v>
      </c>
      <c r="F42" t="s">
        <v>8397</v>
      </c>
      <c r="G42" s="11"/>
      <c r="H42" s="11"/>
    </row>
    <row r="43" spans="1:8" x14ac:dyDescent="0.2">
      <c r="A43" t="str">
        <f t="shared" si="0"/>
        <v>RTK01Cherry</v>
      </c>
      <c r="B43" t="s">
        <v>45</v>
      </c>
      <c r="C43" t="s">
        <v>8388</v>
      </c>
      <c r="D43" t="s">
        <v>4128</v>
      </c>
      <c r="E43" t="s">
        <v>4129</v>
      </c>
      <c r="F43" t="s">
        <v>8398</v>
      </c>
      <c r="G43" s="11"/>
      <c r="H43" s="11"/>
    </row>
    <row r="44" spans="1:8" x14ac:dyDescent="0.2">
      <c r="A44" t="str">
        <f t="shared" si="0"/>
        <v>RTK01Falcon</v>
      </c>
      <c r="B44" t="s">
        <v>45</v>
      </c>
      <c r="C44" t="s">
        <v>8388</v>
      </c>
      <c r="D44" t="s">
        <v>4128</v>
      </c>
      <c r="E44" t="s">
        <v>4129</v>
      </c>
      <c r="F44" t="s">
        <v>8399</v>
      </c>
      <c r="G44" s="11"/>
      <c r="H44" s="11"/>
    </row>
    <row r="45" spans="1:8" x14ac:dyDescent="0.2">
      <c r="A45" t="str">
        <f t="shared" si="0"/>
        <v>RTK01Heron</v>
      </c>
      <c r="B45" t="s">
        <v>45</v>
      </c>
      <c r="C45" t="s">
        <v>8388</v>
      </c>
      <c r="D45" t="s">
        <v>4128</v>
      </c>
      <c r="E45" t="s">
        <v>4129</v>
      </c>
      <c r="F45" t="s">
        <v>8400</v>
      </c>
      <c r="G45" s="11"/>
      <c r="H45" s="11"/>
    </row>
    <row r="46" spans="1:8" x14ac:dyDescent="0.2">
      <c r="A46" t="str">
        <f t="shared" si="0"/>
        <v>RTK01Holly</v>
      </c>
      <c r="B46" t="s">
        <v>45</v>
      </c>
      <c r="C46" t="s">
        <v>8388</v>
      </c>
      <c r="D46" t="s">
        <v>4128</v>
      </c>
      <c r="E46" t="s">
        <v>4129</v>
      </c>
      <c r="F46" t="s">
        <v>8401</v>
      </c>
      <c r="G46" s="11"/>
      <c r="H46" s="11"/>
    </row>
    <row r="47" spans="1:8" x14ac:dyDescent="0.2">
      <c r="A47" t="str">
        <f t="shared" si="0"/>
        <v>RTK01ITU</v>
      </c>
      <c r="B47" t="s">
        <v>45</v>
      </c>
      <c r="C47" t="s">
        <v>8388</v>
      </c>
      <c r="D47" t="s">
        <v>4128</v>
      </c>
      <c r="E47" t="s">
        <v>4129</v>
      </c>
      <c r="F47" t="s">
        <v>8402</v>
      </c>
      <c r="G47" s="11"/>
      <c r="H47" s="11"/>
    </row>
    <row r="48" spans="1:8" x14ac:dyDescent="0.2">
      <c r="A48" t="str">
        <f t="shared" si="0"/>
        <v>RTK01Joan Booker</v>
      </c>
      <c r="B48" t="s">
        <v>45</v>
      </c>
      <c r="C48" t="s">
        <v>8388</v>
      </c>
      <c r="D48" t="s">
        <v>4128</v>
      </c>
      <c r="E48" t="s">
        <v>4129</v>
      </c>
      <c r="F48" t="s">
        <v>8403</v>
      </c>
      <c r="G48" s="11"/>
      <c r="H48" s="11"/>
    </row>
    <row r="49" spans="1:8" x14ac:dyDescent="0.2">
      <c r="A49" t="str">
        <f t="shared" si="0"/>
        <v>RTK01Kingfisher</v>
      </c>
      <c r="B49" t="s">
        <v>45</v>
      </c>
      <c r="C49" t="s">
        <v>8388</v>
      </c>
      <c r="D49" t="s">
        <v>4128</v>
      </c>
      <c r="E49" t="s">
        <v>4129</v>
      </c>
      <c r="F49" t="s">
        <v>8404</v>
      </c>
      <c r="G49" s="11"/>
      <c r="H49" s="11"/>
    </row>
    <row r="50" spans="1:8" x14ac:dyDescent="0.2">
      <c r="A50" t="str">
        <f t="shared" si="0"/>
        <v>RTK01Labour</v>
      </c>
      <c r="B50" t="s">
        <v>45</v>
      </c>
      <c r="C50" t="s">
        <v>8388</v>
      </c>
      <c r="D50" t="s">
        <v>4128</v>
      </c>
      <c r="E50" t="s">
        <v>4129</v>
      </c>
      <c r="F50" t="s">
        <v>8405</v>
      </c>
      <c r="G50" s="11"/>
      <c r="H50" s="11"/>
    </row>
    <row r="51" spans="1:8" x14ac:dyDescent="0.2">
      <c r="A51" t="str">
        <f t="shared" si="0"/>
        <v>RTK01Maple</v>
      </c>
      <c r="B51" t="s">
        <v>45</v>
      </c>
      <c r="C51" t="s">
        <v>8388</v>
      </c>
      <c r="D51" t="s">
        <v>4128</v>
      </c>
      <c r="E51" t="s">
        <v>4129</v>
      </c>
      <c r="F51" t="s">
        <v>8406</v>
      </c>
      <c r="G51" s="11"/>
      <c r="H51" s="11"/>
    </row>
    <row r="52" spans="1:8" x14ac:dyDescent="0.2">
      <c r="A52" t="str">
        <f t="shared" si="0"/>
        <v>RTK01May</v>
      </c>
      <c r="B52" t="s">
        <v>45</v>
      </c>
      <c r="C52" t="s">
        <v>8388</v>
      </c>
      <c r="D52" t="s">
        <v>4128</v>
      </c>
      <c r="E52" t="s">
        <v>4129</v>
      </c>
      <c r="F52" t="s">
        <v>8407</v>
      </c>
      <c r="G52" s="11"/>
      <c r="H52" s="11"/>
    </row>
    <row r="53" spans="1:8" x14ac:dyDescent="0.2">
      <c r="A53" t="str">
        <f t="shared" si="0"/>
        <v>RTK01NICU</v>
      </c>
      <c r="B53" t="s">
        <v>45</v>
      </c>
      <c r="C53" t="s">
        <v>8388</v>
      </c>
      <c r="D53" t="s">
        <v>4128</v>
      </c>
      <c r="E53" t="s">
        <v>4129</v>
      </c>
      <c r="F53" t="s">
        <v>8408</v>
      </c>
      <c r="G53" s="11"/>
      <c r="H53" s="11"/>
    </row>
    <row r="54" spans="1:8" x14ac:dyDescent="0.2">
      <c r="A54" t="str">
        <f t="shared" si="0"/>
        <v>RTK01SAU</v>
      </c>
      <c r="B54" t="s">
        <v>45</v>
      </c>
      <c r="C54" t="s">
        <v>8388</v>
      </c>
      <c r="D54" t="s">
        <v>4128</v>
      </c>
      <c r="E54" t="s">
        <v>4129</v>
      </c>
      <c r="F54" t="s">
        <v>8409</v>
      </c>
      <c r="G54" s="11"/>
      <c r="H54" s="11"/>
    </row>
    <row r="55" spans="1:8" x14ac:dyDescent="0.2">
      <c r="A55" t="str">
        <f t="shared" si="0"/>
        <v>RTK01Swan</v>
      </c>
      <c r="B55" t="s">
        <v>45</v>
      </c>
      <c r="C55" t="s">
        <v>8388</v>
      </c>
      <c r="D55" t="s">
        <v>4128</v>
      </c>
      <c r="E55" t="s">
        <v>4129</v>
      </c>
      <c r="F55" t="s">
        <v>8410</v>
      </c>
      <c r="G55" s="11"/>
      <c r="H55" s="11"/>
    </row>
    <row r="56" spans="1:8" x14ac:dyDescent="0.2">
      <c r="A56" t="str">
        <f t="shared" si="0"/>
        <v>RTK01Swift</v>
      </c>
      <c r="B56" t="s">
        <v>45</v>
      </c>
      <c r="C56" t="s">
        <v>8388</v>
      </c>
      <c r="D56" t="s">
        <v>4128</v>
      </c>
      <c r="E56" t="s">
        <v>4129</v>
      </c>
      <c r="F56" t="s">
        <v>8411</v>
      </c>
      <c r="G56" s="11"/>
      <c r="H56" s="11"/>
    </row>
    <row r="57" spans="1:8" x14ac:dyDescent="0.2">
      <c r="A57" t="str">
        <f t="shared" si="0"/>
        <v>RVN3QCAMHS Riverside Unit</v>
      </c>
      <c r="B57" t="s">
        <v>46</v>
      </c>
      <c r="C57" t="s">
        <v>8412</v>
      </c>
      <c r="D57" t="s">
        <v>4634</v>
      </c>
      <c r="E57" t="s">
        <v>4635</v>
      </c>
      <c r="F57" t="s">
        <v>8413</v>
      </c>
      <c r="G57" s="11"/>
      <c r="H57" s="11"/>
    </row>
    <row r="58" spans="1:8" x14ac:dyDescent="0.2">
      <c r="A58" t="str">
        <f t="shared" si="0"/>
        <v>RVN3QSecure Low Wickham IP Cromwell</v>
      </c>
      <c r="B58" t="s">
        <v>46</v>
      </c>
      <c r="C58" t="s">
        <v>8412</v>
      </c>
      <c r="D58" t="s">
        <v>4634</v>
      </c>
      <c r="E58" t="s">
        <v>4635</v>
      </c>
      <c r="F58" t="s">
        <v>8414</v>
      </c>
      <c r="G58" s="11"/>
      <c r="H58" s="11"/>
    </row>
    <row r="59" spans="1:8" x14ac:dyDescent="0.2">
      <c r="A59" t="str">
        <f t="shared" si="0"/>
        <v>RVN3QSecure Low Wickham IP Fairfax</v>
      </c>
      <c r="B59" t="s">
        <v>46</v>
      </c>
      <c r="C59" t="s">
        <v>8412</v>
      </c>
      <c r="D59" t="s">
        <v>4634</v>
      </c>
      <c r="E59" t="s">
        <v>4635</v>
      </c>
      <c r="F59" t="s">
        <v>8415</v>
      </c>
      <c r="G59" s="11"/>
      <c r="H59" s="11"/>
    </row>
    <row r="60" spans="1:8" x14ac:dyDescent="0.2">
      <c r="A60" t="str">
        <f t="shared" si="0"/>
        <v>RVN3QSecure Low Wickham IP Hopton</v>
      </c>
      <c r="B60" t="s">
        <v>46</v>
      </c>
      <c r="C60" t="s">
        <v>8412</v>
      </c>
      <c r="D60" t="s">
        <v>4634</v>
      </c>
      <c r="E60" t="s">
        <v>4635</v>
      </c>
      <c r="F60" t="s">
        <v>8416</v>
      </c>
      <c r="G60" s="11"/>
      <c r="H60" s="11"/>
    </row>
    <row r="61" spans="1:8" x14ac:dyDescent="0.2">
      <c r="A61" t="str">
        <f t="shared" si="0"/>
        <v>RVN3QSecure Medium IP Bradley Brook</v>
      </c>
      <c r="B61" t="s">
        <v>46</v>
      </c>
      <c r="C61" t="s">
        <v>8412</v>
      </c>
      <c r="D61" t="s">
        <v>4634</v>
      </c>
      <c r="E61" t="s">
        <v>4635</v>
      </c>
      <c r="F61" t="s">
        <v>8417</v>
      </c>
      <c r="G61" s="11"/>
      <c r="H61" s="11"/>
    </row>
    <row r="62" spans="1:8" x14ac:dyDescent="0.2">
      <c r="A62" t="str">
        <f t="shared" si="0"/>
        <v>RVN3QSecure Medium IP Cary</v>
      </c>
      <c r="B62" t="s">
        <v>46</v>
      </c>
      <c r="C62" t="s">
        <v>8412</v>
      </c>
      <c r="D62" t="s">
        <v>4634</v>
      </c>
      <c r="E62" t="s">
        <v>4635</v>
      </c>
      <c r="F62" t="s">
        <v>8418</v>
      </c>
      <c r="G62" s="11"/>
      <c r="H62" s="11"/>
    </row>
    <row r="63" spans="1:8" x14ac:dyDescent="0.2">
      <c r="A63" t="str">
        <f t="shared" si="0"/>
        <v>RVN3QSecure Medium IP Kennet</v>
      </c>
      <c r="B63" t="s">
        <v>46</v>
      </c>
      <c r="C63" t="s">
        <v>8412</v>
      </c>
      <c r="D63" t="s">
        <v>4634</v>
      </c>
      <c r="E63" t="s">
        <v>4635</v>
      </c>
      <c r="F63" t="s">
        <v>8419</v>
      </c>
      <c r="G63" s="11"/>
      <c r="H63" s="11"/>
    </row>
    <row r="64" spans="1:8" x14ac:dyDescent="0.2">
      <c r="A64" t="str">
        <f t="shared" si="0"/>
        <v>RVN3QSecure Medium IP Ladden Brook</v>
      </c>
      <c r="B64" t="s">
        <v>46</v>
      </c>
      <c r="C64" t="s">
        <v>8412</v>
      </c>
      <c r="D64" t="s">
        <v>4634</v>
      </c>
      <c r="E64" t="s">
        <v>4635</v>
      </c>
      <c r="F64" t="s">
        <v>8420</v>
      </c>
      <c r="G64" s="11"/>
      <c r="H64" s="11"/>
    </row>
    <row r="65" spans="1:8" x14ac:dyDescent="0.2">
      <c r="A65" t="str">
        <f t="shared" si="0"/>
        <v>RVN3QSecure Medium IP Severn</v>
      </c>
      <c r="B65" t="s">
        <v>46</v>
      </c>
      <c r="C65" t="s">
        <v>8412</v>
      </c>
      <c r="D65" t="s">
        <v>4634</v>
      </c>
      <c r="E65" t="s">
        <v>4635</v>
      </c>
      <c r="F65" t="s">
        <v>8421</v>
      </c>
      <c r="G65" s="11"/>
      <c r="H65" s="11"/>
    </row>
    <row r="66" spans="1:8" x14ac:dyDescent="0.2">
      <c r="A66" t="str">
        <f t="shared" ref="A66:A129" si="1">CONCATENATE(D66,F66)</f>
        <v>RVN3QSecure Medium IP Teign</v>
      </c>
      <c r="B66" t="s">
        <v>46</v>
      </c>
      <c r="C66" t="s">
        <v>8412</v>
      </c>
      <c r="D66" t="s">
        <v>4634</v>
      </c>
      <c r="E66" t="s">
        <v>4635</v>
      </c>
      <c r="F66" t="s">
        <v>8422</v>
      </c>
      <c r="G66" s="11"/>
      <c r="H66" s="11"/>
    </row>
    <row r="67" spans="1:8" x14ac:dyDescent="0.2">
      <c r="A67" t="str">
        <f t="shared" si="1"/>
        <v>RVN3QSecure Medium IP Wellow</v>
      </c>
      <c r="B67" t="s">
        <v>46</v>
      </c>
      <c r="C67" t="s">
        <v>8412</v>
      </c>
      <c r="D67" t="s">
        <v>4634</v>
      </c>
      <c r="E67" t="s">
        <v>4635</v>
      </c>
      <c r="F67" t="s">
        <v>8423</v>
      </c>
      <c r="G67" s="11"/>
      <c r="H67" s="11"/>
    </row>
    <row r="68" spans="1:8" x14ac:dyDescent="0.2">
      <c r="A68" t="str">
        <f t="shared" si="1"/>
        <v>RVNP1Specialised Eating Disorders IP Clifton</v>
      </c>
      <c r="B68" t="s">
        <v>46</v>
      </c>
      <c r="C68" t="s">
        <v>8412</v>
      </c>
      <c r="D68" t="s">
        <v>4638</v>
      </c>
      <c r="E68" t="s">
        <v>4639</v>
      </c>
      <c r="F68" t="s">
        <v>8424</v>
      </c>
      <c r="G68" s="11"/>
      <c r="H68" s="11"/>
    </row>
    <row r="69" spans="1:8" x14ac:dyDescent="0.2">
      <c r="A69" t="str">
        <f t="shared" si="1"/>
        <v>RVNP8Specialised D&amp;A Bristol IP Acer Unit</v>
      </c>
      <c r="B69" t="s">
        <v>46</v>
      </c>
      <c r="C69" t="s">
        <v>8412</v>
      </c>
      <c r="D69" t="s">
        <v>4645</v>
      </c>
      <c r="E69" t="s">
        <v>4646</v>
      </c>
      <c r="F69" t="s">
        <v>8425</v>
      </c>
      <c r="G69" s="11"/>
      <c r="H69" s="11"/>
    </row>
    <row r="70" spans="1:8" x14ac:dyDescent="0.2">
      <c r="A70" t="str">
        <f t="shared" si="1"/>
        <v>RVNEQBristol Acute IP Lime</v>
      </c>
      <c r="B70" t="s">
        <v>46</v>
      </c>
      <c r="C70" t="s">
        <v>8412</v>
      </c>
      <c r="D70" t="s">
        <v>4651</v>
      </c>
      <c r="E70" t="s">
        <v>8426</v>
      </c>
      <c r="F70" t="s">
        <v>8427</v>
      </c>
      <c r="G70" s="11"/>
      <c r="H70" s="11"/>
    </row>
    <row r="71" spans="1:8" x14ac:dyDescent="0.2">
      <c r="A71" t="str">
        <f t="shared" si="1"/>
        <v>RVNEQBristol Acute IP Silver Birch</v>
      </c>
      <c r="B71" t="s">
        <v>46</v>
      </c>
      <c r="C71" t="s">
        <v>8412</v>
      </c>
      <c r="D71" t="s">
        <v>4651</v>
      </c>
      <c r="E71" t="s">
        <v>8426</v>
      </c>
      <c r="F71" t="s">
        <v>8428</v>
      </c>
      <c r="G71" s="11"/>
      <c r="H71" s="11"/>
    </row>
    <row r="72" spans="1:8" x14ac:dyDescent="0.2">
      <c r="A72" t="str">
        <f t="shared" si="1"/>
        <v>RVNEQBristol LL IP Aspen</v>
      </c>
      <c r="B72" t="s">
        <v>46</v>
      </c>
      <c r="C72" t="s">
        <v>8412</v>
      </c>
      <c r="D72" t="s">
        <v>4651</v>
      </c>
      <c r="E72" t="s">
        <v>8426</v>
      </c>
      <c r="F72" t="s">
        <v>8429</v>
      </c>
      <c r="G72" s="11"/>
      <c r="H72" s="11"/>
    </row>
    <row r="73" spans="1:8" x14ac:dyDescent="0.2">
      <c r="A73" t="str">
        <f t="shared" si="1"/>
        <v>RVNEQBristol PICU Elizabeth Casson</v>
      </c>
      <c r="B73" t="s">
        <v>46</v>
      </c>
      <c r="C73" t="s">
        <v>8412</v>
      </c>
      <c r="D73" t="s">
        <v>4651</v>
      </c>
      <c r="E73" t="s">
        <v>8426</v>
      </c>
      <c r="F73" t="s">
        <v>8430</v>
      </c>
      <c r="G73" s="11"/>
      <c r="H73" s="11"/>
    </row>
    <row r="74" spans="1:8" x14ac:dyDescent="0.2">
      <c r="A74" t="str">
        <f t="shared" si="1"/>
        <v>RVNEQBristol PICU Hazel</v>
      </c>
      <c r="B74" t="s">
        <v>46</v>
      </c>
      <c r="C74" t="s">
        <v>8412</v>
      </c>
      <c r="D74" t="s">
        <v>4651</v>
      </c>
      <c r="E74" t="s">
        <v>8426</v>
      </c>
      <c r="F74" t="s">
        <v>8431</v>
      </c>
      <c r="G74" s="11"/>
      <c r="H74" s="11"/>
    </row>
    <row r="75" spans="1:8" x14ac:dyDescent="0.2">
      <c r="A75" t="str">
        <f t="shared" si="1"/>
        <v>RVNEQBristol Rehab Alder</v>
      </c>
      <c r="B75" t="s">
        <v>46</v>
      </c>
      <c r="C75" t="s">
        <v>8412</v>
      </c>
      <c r="D75" t="s">
        <v>4651</v>
      </c>
      <c r="E75" t="s">
        <v>8426</v>
      </c>
      <c r="F75" t="s">
        <v>8432</v>
      </c>
      <c r="G75" s="11"/>
      <c r="H75" s="11"/>
    </row>
    <row r="76" spans="1:8" x14ac:dyDescent="0.2">
      <c r="A76" t="str">
        <f t="shared" si="1"/>
        <v>RVNEQBristol Rehab Larch</v>
      </c>
      <c r="B76" t="s">
        <v>46</v>
      </c>
      <c r="C76" t="s">
        <v>8412</v>
      </c>
      <c r="D76" t="s">
        <v>4651</v>
      </c>
      <c r="E76" t="s">
        <v>8426</v>
      </c>
      <c r="F76" t="s">
        <v>8433</v>
      </c>
      <c r="G76" s="11"/>
      <c r="H76" s="11"/>
    </row>
    <row r="77" spans="1:8" x14ac:dyDescent="0.2">
      <c r="A77" t="str">
        <f t="shared" si="1"/>
        <v>RVN9AWiltshire Acute IP Beechlydene</v>
      </c>
      <c r="B77" t="s">
        <v>46</v>
      </c>
      <c r="C77" t="s">
        <v>8412</v>
      </c>
      <c r="D77" t="s">
        <v>4663</v>
      </c>
      <c r="E77" t="s">
        <v>8434</v>
      </c>
      <c r="F77" t="s">
        <v>8435</v>
      </c>
      <c r="G77" s="11"/>
      <c r="H77" s="11"/>
    </row>
    <row r="78" spans="1:8" x14ac:dyDescent="0.2">
      <c r="A78" t="str">
        <f t="shared" si="1"/>
        <v>RVN9AWiltshire LL IP Amblescroft North</v>
      </c>
      <c r="B78" t="s">
        <v>46</v>
      </c>
      <c r="C78" t="s">
        <v>8412</v>
      </c>
      <c r="D78" t="s">
        <v>4663</v>
      </c>
      <c r="E78" t="s">
        <v>8434</v>
      </c>
      <c r="F78" t="s">
        <v>8436</v>
      </c>
      <c r="G78" s="11"/>
      <c r="H78" s="11"/>
    </row>
    <row r="79" spans="1:8" x14ac:dyDescent="0.2">
      <c r="A79" t="str">
        <f t="shared" si="1"/>
        <v>RVN9AWiltshire LL IP Amblescroft South</v>
      </c>
      <c r="B79" t="s">
        <v>46</v>
      </c>
      <c r="C79" t="s">
        <v>8412</v>
      </c>
      <c r="D79" t="s">
        <v>4663</v>
      </c>
      <c r="E79" t="s">
        <v>8434</v>
      </c>
      <c r="F79" t="s">
        <v>8437</v>
      </c>
      <c r="G79" s="11"/>
      <c r="H79" s="11"/>
    </row>
    <row r="80" spans="1:8" x14ac:dyDescent="0.2">
      <c r="A80" t="str">
        <f t="shared" si="1"/>
        <v>RVN9AWiltshire PICU Ashdown</v>
      </c>
      <c r="B80" t="s">
        <v>46</v>
      </c>
      <c r="C80" t="s">
        <v>8412</v>
      </c>
      <c r="D80" t="s">
        <v>4663</v>
      </c>
      <c r="E80" t="s">
        <v>8434</v>
      </c>
      <c r="F80" t="s">
        <v>8438</v>
      </c>
      <c r="G80" s="11"/>
      <c r="H80" s="11"/>
    </row>
    <row r="81" spans="1:8" x14ac:dyDescent="0.2">
      <c r="A81" t="str">
        <f t="shared" si="1"/>
        <v>RVN6ASpecialised LD IP Daisy</v>
      </c>
      <c r="B81" t="s">
        <v>46</v>
      </c>
      <c r="C81" t="s">
        <v>8412</v>
      </c>
      <c r="D81" t="s">
        <v>4669</v>
      </c>
      <c r="E81" t="s">
        <v>8439</v>
      </c>
      <c r="F81" t="s">
        <v>8440</v>
      </c>
      <c r="G81" s="11"/>
      <c r="H81" s="11"/>
    </row>
    <row r="82" spans="1:8" x14ac:dyDescent="0.2">
      <c r="A82" t="str">
        <f t="shared" si="1"/>
        <v>RVN6AWiltshire Acute IP Poppy</v>
      </c>
      <c r="B82" t="s">
        <v>46</v>
      </c>
      <c r="C82" t="s">
        <v>8412</v>
      </c>
      <c r="D82" t="s">
        <v>4669</v>
      </c>
      <c r="E82" t="s">
        <v>8439</v>
      </c>
      <c r="F82" t="s">
        <v>8441</v>
      </c>
      <c r="G82" s="11"/>
      <c r="H82" s="11"/>
    </row>
    <row r="83" spans="1:8" x14ac:dyDescent="0.2">
      <c r="A83" t="str">
        <f t="shared" si="1"/>
        <v>RVN2ABANES Acute IP Sycamore</v>
      </c>
      <c r="B83" t="s">
        <v>46</v>
      </c>
      <c r="C83" t="s">
        <v>8412</v>
      </c>
      <c r="D83" t="s">
        <v>4671</v>
      </c>
      <c r="E83" t="s">
        <v>4672</v>
      </c>
      <c r="F83" t="s">
        <v>8442</v>
      </c>
      <c r="G83" s="11"/>
      <c r="H83" s="11"/>
    </row>
    <row r="84" spans="1:8" x14ac:dyDescent="0.2">
      <c r="A84" t="str">
        <f t="shared" si="1"/>
        <v>RVNT1N.Som Acute IP Juniper</v>
      </c>
      <c r="B84" t="s">
        <v>46</v>
      </c>
      <c r="C84" t="s">
        <v>8412</v>
      </c>
      <c r="D84" t="s">
        <v>4682</v>
      </c>
      <c r="E84" t="s">
        <v>4683</v>
      </c>
      <c r="F84" t="s">
        <v>8443</v>
      </c>
      <c r="G84" s="11"/>
      <c r="H84" s="11"/>
    </row>
    <row r="85" spans="1:8" x14ac:dyDescent="0.2">
      <c r="A85" t="str">
        <f t="shared" si="1"/>
        <v>RVNT1N.Som Rehab Elmham Way</v>
      </c>
      <c r="B85" t="s">
        <v>46</v>
      </c>
      <c r="C85" t="s">
        <v>8412</v>
      </c>
      <c r="D85" t="s">
        <v>4682</v>
      </c>
      <c r="E85" t="s">
        <v>4683</v>
      </c>
      <c r="F85" t="s">
        <v>8444</v>
      </c>
      <c r="G85" s="11"/>
      <c r="H85" s="11"/>
    </row>
    <row r="86" spans="1:8" x14ac:dyDescent="0.2">
      <c r="A86" t="str">
        <f t="shared" si="1"/>
        <v>RVNT6N.Som LL IP Cove</v>
      </c>
      <c r="B86" t="s">
        <v>46</v>
      </c>
      <c r="C86" t="s">
        <v>8412</v>
      </c>
      <c r="D86" t="s">
        <v>4688</v>
      </c>
      <c r="E86" t="s">
        <v>4689</v>
      </c>
      <c r="F86" t="s">
        <v>8445</v>
      </c>
      <c r="G86" s="11"/>
      <c r="H86" s="11"/>
    </row>
    <row r="87" spans="1:8" x14ac:dyDescent="0.2">
      <c r="A87" t="str">
        <f t="shared" si="1"/>
        <v>RVNT6N.Som LL IP Dune</v>
      </c>
      <c r="B87" t="s">
        <v>46</v>
      </c>
      <c r="C87" t="s">
        <v>8412</v>
      </c>
      <c r="D87" t="s">
        <v>4688</v>
      </c>
      <c r="E87" t="s">
        <v>4689</v>
      </c>
      <c r="F87" t="s">
        <v>8446</v>
      </c>
      <c r="G87" s="11"/>
      <c r="H87" s="11"/>
    </row>
    <row r="88" spans="1:8" x14ac:dyDescent="0.2">
      <c r="A88" t="str">
        <f t="shared" si="1"/>
        <v>RVN8ASwindon Acute IP Applewood</v>
      </c>
      <c r="B88" t="s">
        <v>46</v>
      </c>
      <c r="C88" t="s">
        <v>8412</v>
      </c>
      <c r="D88" t="s">
        <v>4706</v>
      </c>
      <c r="E88" t="s">
        <v>8447</v>
      </c>
      <c r="F88" t="s">
        <v>8448</v>
      </c>
      <c r="G88" s="11"/>
      <c r="H88" s="11"/>
    </row>
    <row r="89" spans="1:8" x14ac:dyDescent="0.2">
      <c r="A89" t="str">
        <f t="shared" si="1"/>
        <v>RVN3NBristol Acute IP Oakwood</v>
      </c>
      <c r="B89" t="s">
        <v>46</v>
      </c>
      <c r="C89" t="s">
        <v>8412</v>
      </c>
      <c r="D89" t="s">
        <v>4719</v>
      </c>
      <c r="E89" t="s">
        <v>4720</v>
      </c>
      <c r="F89" t="s">
        <v>8449</v>
      </c>
      <c r="G89" s="11"/>
      <c r="H89" s="11"/>
    </row>
    <row r="90" spans="1:8" x14ac:dyDescent="0.2">
      <c r="A90" t="str">
        <f t="shared" si="1"/>
        <v>RVN3NSpecialised Mother and Baby IP Unit</v>
      </c>
      <c r="B90" t="s">
        <v>46</v>
      </c>
      <c r="C90" t="s">
        <v>8412</v>
      </c>
      <c r="D90" t="s">
        <v>4719</v>
      </c>
      <c r="E90" t="s">
        <v>4720</v>
      </c>
      <c r="F90" t="s">
        <v>8450</v>
      </c>
      <c r="G90" s="11"/>
      <c r="H90" s="11"/>
    </row>
    <row r="91" spans="1:8" x14ac:dyDescent="0.2">
      <c r="A91" t="str">
        <f t="shared" si="1"/>
        <v>RVN2BBANES LL IP Ward 4</v>
      </c>
      <c r="B91" t="s">
        <v>46</v>
      </c>
      <c r="C91" t="s">
        <v>8412</v>
      </c>
      <c r="D91" t="s">
        <v>4721</v>
      </c>
      <c r="E91" t="s">
        <v>1116</v>
      </c>
      <c r="F91" t="s">
        <v>8451</v>
      </c>
      <c r="G91" s="11"/>
      <c r="H91" s="11"/>
    </row>
    <row r="92" spans="1:8" x14ac:dyDescent="0.2">
      <c r="A92" t="str">
        <f t="shared" si="1"/>
        <v>RVNCESwindon LL IP Hodson</v>
      </c>
      <c r="B92" t="s">
        <v>46</v>
      </c>
      <c r="C92" t="s">
        <v>8412</v>
      </c>
      <c r="D92" t="s">
        <v>4736</v>
      </c>
      <c r="E92" t="s">
        <v>8452</v>
      </c>
      <c r="F92" t="s">
        <v>8453</v>
      </c>
      <c r="G92" s="11"/>
      <c r="H92" s="11"/>
    </row>
    <row r="93" spans="1:8" x14ac:dyDescent="0.2">
      <c r="A93" t="str">
        <f t="shared" si="1"/>
        <v>RVNCESwindon LL IP Liddington</v>
      </c>
      <c r="B93" t="s">
        <v>46</v>
      </c>
      <c r="C93" t="s">
        <v>8412</v>
      </c>
      <c r="D93" t="s">
        <v>4736</v>
      </c>
      <c r="E93" t="s">
        <v>8452</v>
      </c>
      <c r="F93" t="s">
        <v>8454</v>
      </c>
      <c r="G93" s="11"/>
      <c r="H93" s="11"/>
    </row>
    <row r="94" spans="1:8" x14ac:dyDescent="0.2">
      <c r="A94" t="str">
        <f t="shared" si="1"/>
        <v>RVN5JS.Glos Rehab Whittucks Road</v>
      </c>
      <c r="B94" t="s">
        <v>46</v>
      </c>
      <c r="C94" t="s">
        <v>8412</v>
      </c>
      <c r="D94" t="s">
        <v>4741</v>
      </c>
      <c r="E94" t="s">
        <v>8455</v>
      </c>
      <c r="F94" t="s">
        <v>8456</v>
      </c>
      <c r="G94" s="11"/>
      <c r="H94" s="11"/>
    </row>
    <row r="95" spans="1:8" x14ac:dyDescent="0.2">
      <c r="A95" t="str">
        <f t="shared" si="1"/>
        <v>RVN8DSwindon Rehab Windswept</v>
      </c>
      <c r="B95" t="s">
        <v>46</v>
      </c>
      <c r="C95" t="s">
        <v>8412</v>
      </c>
      <c r="D95" t="s">
        <v>4743</v>
      </c>
      <c r="E95" t="s">
        <v>4744</v>
      </c>
      <c r="F95" t="s">
        <v>8457</v>
      </c>
      <c r="G95" s="11"/>
      <c r="H95" s="11"/>
    </row>
    <row r="96" spans="1:8" x14ac:dyDescent="0.2">
      <c r="A96" t="str">
        <f t="shared" si="1"/>
        <v>RF4DGAsh</v>
      </c>
      <c r="B96" t="s">
        <v>47</v>
      </c>
      <c r="C96" t="s">
        <v>8458</v>
      </c>
      <c r="D96" t="s">
        <v>1488</v>
      </c>
      <c r="E96" t="s">
        <v>1489</v>
      </c>
      <c r="F96" t="s">
        <v>8393</v>
      </c>
      <c r="G96" s="11"/>
      <c r="H96" s="11"/>
    </row>
    <row r="97" spans="1:8" x14ac:dyDescent="0.2">
      <c r="A97" t="str">
        <f t="shared" si="1"/>
        <v>RF4DGBeech</v>
      </c>
      <c r="B97" t="s">
        <v>47</v>
      </c>
      <c r="C97" t="s">
        <v>8458</v>
      </c>
      <c r="D97" t="s">
        <v>1488</v>
      </c>
      <c r="E97" t="s">
        <v>1489</v>
      </c>
      <c r="F97" t="s">
        <v>8459</v>
      </c>
      <c r="G97" s="11"/>
      <c r="H97" s="11"/>
    </row>
    <row r="98" spans="1:8" x14ac:dyDescent="0.2">
      <c r="A98" t="str">
        <f t="shared" si="1"/>
        <v>RF4DGCAU KGH</v>
      </c>
      <c r="B98" t="s">
        <v>47</v>
      </c>
      <c r="C98" t="s">
        <v>8458</v>
      </c>
      <c r="D98" t="s">
        <v>1488</v>
      </c>
      <c r="E98" t="s">
        <v>1489</v>
      </c>
      <c r="F98" t="s">
        <v>8460</v>
      </c>
      <c r="G98" s="11"/>
      <c r="H98" s="11"/>
    </row>
    <row r="99" spans="1:8" x14ac:dyDescent="0.2">
      <c r="A99" t="str">
        <f t="shared" si="1"/>
        <v>RF4DGClover</v>
      </c>
      <c r="B99" t="s">
        <v>47</v>
      </c>
      <c r="C99" t="s">
        <v>8458</v>
      </c>
      <c r="D99" t="s">
        <v>1488</v>
      </c>
      <c r="E99" t="s">
        <v>1489</v>
      </c>
      <c r="F99" t="s">
        <v>8461</v>
      </c>
      <c r="G99" s="11"/>
      <c r="H99" s="11"/>
    </row>
    <row r="100" spans="1:8" x14ac:dyDescent="0.2">
      <c r="A100" t="str">
        <f t="shared" si="1"/>
        <v>RF4DGDahlia</v>
      </c>
      <c r="B100" t="s">
        <v>47</v>
      </c>
      <c r="C100" t="s">
        <v>8458</v>
      </c>
      <c r="D100" t="s">
        <v>1488</v>
      </c>
      <c r="E100" t="s">
        <v>1489</v>
      </c>
      <c r="F100" t="s">
        <v>8462</v>
      </c>
      <c r="G100" s="11"/>
      <c r="H100" s="11"/>
    </row>
    <row r="101" spans="1:8" x14ac:dyDescent="0.2">
      <c r="A101" t="str">
        <f t="shared" si="1"/>
        <v>RF4DGErica</v>
      </c>
      <c r="B101" t="s">
        <v>47</v>
      </c>
      <c r="C101" t="s">
        <v>8458</v>
      </c>
      <c r="D101" t="s">
        <v>1488</v>
      </c>
      <c r="E101" t="s">
        <v>1489</v>
      </c>
      <c r="F101" t="s">
        <v>8463</v>
      </c>
      <c r="G101" s="11"/>
      <c r="H101" s="11"/>
    </row>
    <row r="102" spans="1:8" x14ac:dyDescent="0.2">
      <c r="A102" t="str">
        <f t="shared" si="1"/>
        <v>RF4DGFern</v>
      </c>
      <c r="B102" t="s">
        <v>47</v>
      </c>
      <c r="C102" t="s">
        <v>8458</v>
      </c>
      <c r="D102" t="s">
        <v>1488</v>
      </c>
      <c r="E102" t="s">
        <v>1489</v>
      </c>
      <c r="F102" t="s">
        <v>8464</v>
      </c>
      <c r="G102" s="11"/>
      <c r="H102" s="11"/>
    </row>
    <row r="103" spans="1:8" x14ac:dyDescent="0.2">
      <c r="A103" t="str">
        <f t="shared" si="1"/>
        <v>RF4DGGardenia</v>
      </c>
      <c r="B103" t="s">
        <v>47</v>
      </c>
      <c r="C103" t="s">
        <v>8458</v>
      </c>
      <c r="D103" t="s">
        <v>1488</v>
      </c>
      <c r="E103" t="s">
        <v>1489</v>
      </c>
      <c r="F103" t="s">
        <v>8465</v>
      </c>
      <c r="G103" s="11"/>
      <c r="H103" s="11"/>
    </row>
    <row r="104" spans="1:8" x14ac:dyDescent="0.2">
      <c r="A104" t="str">
        <f t="shared" si="1"/>
        <v>RF4DGGentian</v>
      </c>
      <c r="B104" t="s">
        <v>47</v>
      </c>
      <c r="C104" t="s">
        <v>8458</v>
      </c>
      <c r="D104" t="s">
        <v>1488</v>
      </c>
      <c r="E104" t="s">
        <v>1489</v>
      </c>
      <c r="F104" t="s">
        <v>8466</v>
      </c>
      <c r="G104" s="11"/>
      <c r="H104" s="11"/>
    </row>
    <row r="105" spans="1:8" x14ac:dyDescent="0.2">
      <c r="A105" t="str">
        <f t="shared" si="1"/>
        <v>RF4DGHeather</v>
      </c>
      <c r="B105" t="s">
        <v>47</v>
      </c>
      <c r="C105" t="s">
        <v>8458</v>
      </c>
      <c r="D105" t="s">
        <v>1488</v>
      </c>
      <c r="E105" t="s">
        <v>1489</v>
      </c>
      <c r="F105" t="s">
        <v>8467</v>
      </c>
      <c r="G105" s="11"/>
      <c r="H105" s="11"/>
    </row>
    <row r="106" spans="1:8" x14ac:dyDescent="0.2">
      <c r="A106" t="str">
        <f t="shared" si="1"/>
        <v>RF4DGHolly</v>
      </c>
      <c r="B106" t="s">
        <v>47</v>
      </c>
      <c r="C106" t="s">
        <v>8458</v>
      </c>
      <c r="D106" t="s">
        <v>1488</v>
      </c>
      <c r="E106" t="s">
        <v>1489</v>
      </c>
      <c r="F106" t="s">
        <v>8401</v>
      </c>
      <c r="G106" s="11"/>
      <c r="H106" s="11"/>
    </row>
    <row r="107" spans="1:8" x14ac:dyDescent="0.2">
      <c r="A107" t="str">
        <f t="shared" si="1"/>
        <v>RF4DGIris</v>
      </c>
      <c r="B107" t="s">
        <v>47</v>
      </c>
      <c r="C107" t="s">
        <v>8458</v>
      </c>
      <c r="D107" t="s">
        <v>1488</v>
      </c>
      <c r="E107" t="s">
        <v>1489</v>
      </c>
      <c r="F107" t="s">
        <v>8468</v>
      </c>
      <c r="G107" s="11"/>
      <c r="H107" s="11"/>
    </row>
    <row r="108" spans="1:8" x14ac:dyDescent="0.2">
      <c r="A108" t="str">
        <f t="shared" si="1"/>
        <v>RF4DGKGH ITU</v>
      </c>
      <c r="B108" t="s">
        <v>47</v>
      </c>
      <c r="C108" t="s">
        <v>8458</v>
      </c>
      <c r="D108" t="s">
        <v>1488</v>
      </c>
      <c r="E108" t="s">
        <v>1489</v>
      </c>
      <c r="F108" t="s">
        <v>8469</v>
      </c>
      <c r="G108" s="11"/>
      <c r="H108" s="11"/>
    </row>
    <row r="109" spans="1:8" x14ac:dyDescent="0.2">
      <c r="A109" t="str">
        <f t="shared" si="1"/>
        <v>RF4QHAmber A</v>
      </c>
      <c r="B109" t="s">
        <v>47</v>
      </c>
      <c r="C109" t="s">
        <v>8458</v>
      </c>
      <c r="D109" t="s">
        <v>1490</v>
      </c>
      <c r="E109" t="s">
        <v>1491</v>
      </c>
      <c r="F109" t="s">
        <v>8470</v>
      </c>
      <c r="G109" s="11"/>
      <c r="H109" s="11"/>
    </row>
    <row r="110" spans="1:8" x14ac:dyDescent="0.2">
      <c r="A110" t="str">
        <f t="shared" si="1"/>
        <v>RF4QHAmber B</v>
      </c>
      <c r="B110" t="s">
        <v>47</v>
      </c>
      <c r="C110" t="s">
        <v>8458</v>
      </c>
      <c r="D110" t="s">
        <v>1490</v>
      </c>
      <c r="E110" t="s">
        <v>1491</v>
      </c>
      <c r="F110" t="s">
        <v>8471</v>
      </c>
      <c r="G110" s="11"/>
      <c r="H110" s="11"/>
    </row>
    <row r="111" spans="1:8" x14ac:dyDescent="0.2">
      <c r="A111" t="str">
        <f t="shared" si="1"/>
        <v>RF4QHAntenatal</v>
      </c>
      <c r="B111" t="s">
        <v>47</v>
      </c>
      <c r="C111" t="s">
        <v>8458</v>
      </c>
      <c r="D111" t="s">
        <v>1490</v>
      </c>
      <c r="E111" t="s">
        <v>1491</v>
      </c>
      <c r="F111" t="s">
        <v>8472</v>
      </c>
      <c r="G111" s="11"/>
      <c r="H111" s="11"/>
    </row>
    <row r="112" spans="1:8" x14ac:dyDescent="0.2">
      <c r="A112" t="str">
        <f t="shared" si="1"/>
        <v>RF4QHBluebell A</v>
      </c>
      <c r="B112" t="s">
        <v>47</v>
      </c>
      <c r="C112" t="s">
        <v>8458</v>
      </c>
      <c r="D112" t="s">
        <v>1490</v>
      </c>
      <c r="E112" t="s">
        <v>1491</v>
      </c>
      <c r="F112" t="s">
        <v>8473</v>
      </c>
      <c r="G112" s="11"/>
      <c r="H112" s="11"/>
    </row>
    <row r="113" spans="1:8" x14ac:dyDescent="0.2">
      <c r="A113" t="str">
        <f t="shared" si="1"/>
        <v>RF4QHBluebell B</v>
      </c>
      <c r="B113" t="s">
        <v>47</v>
      </c>
      <c r="C113" t="s">
        <v>8458</v>
      </c>
      <c r="D113" t="s">
        <v>1490</v>
      </c>
      <c r="E113" t="s">
        <v>1491</v>
      </c>
      <c r="F113" t="s">
        <v>8474</v>
      </c>
      <c r="G113" s="11"/>
      <c r="H113" s="11"/>
    </row>
    <row r="114" spans="1:8" x14ac:dyDescent="0.2">
      <c r="A114" t="str">
        <f t="shared" si="1"/>
        <v>RF4QHCCU</v>
      </c>
      <c r="B114" t="s">
        <v>47</v>
      </c>
      <c r="C114" t="s">
        <v>8458</v>
      </c>
      <c r="D114" t="s">
        <v>1490</v>
      </c>
      <c r="E114" t="s">
        <v>1491</v>
      </c>
      <c r="F114" t="s">
        <v>8475</v>
      </c>
      <c r="G114" s="11"/>
      <c r="H114" s="11"/>
    </row>
    <row r="115" spans="1:8" x14ac:dyDescent="0.2">
      <c r="A115" t="str">
        <f t="shared" si="1"/>
        <v>RF4QHClementine A</v>
      </c>
      <c r="B115" t="s">
        <v>47</v>
      </c>
      <c r="C115" t="s">
        <v>8458</v>
      </c>
      <c r="D115" t="s">
        <v>1490</v>
      </c>
      <c r="E115" t="s">
        <v>1491</v>
      </c>
      <c r="F115" t="s">
        <v>8476</v>
      </c>
      <c r="G115" s="11"/>
      <c r="H115" s="11"/>
    </row>
    <row r="116" spans="1:8" x14ac:dyDescent="0.2">
      <c r="A116" t="str">
        <f t="shared" si="1"/>
        <v>RF4QHClementine B</v>
      </c>
      <c r="B116" t="s">
        <v>47</v>
      </c>
      <c r="C116" t="s">
        <v>8458</v>
      </c>
      <c r="D116" t="s">
        <v>1490</v>
      </c>
      <c r="E116" t="s">
        <v>1491</v>
      </c>
      <c r="F116" t="s">
        <v>8477</v>
      </c>
      <c r="G116" s="11"/>
      <c r="H116" s="11"/>
    </row>
    <row r="117" spans="1:8" x14ac:dyDescent="0.2">
      <c r="A117" t="str">
        <f t="shared" si="1"/>
        <v>RF4QHCoral</v>
      </c>
      <c r="B117" t="s">
        <v>47</v>
      </c>
      <c r="C117" t="s">
        <v>8458</v>
      </c>
      <c r="D117" t="s">
        <v>1490</v>
      </c>
      <c r="E117" t="s">
        <v>1491</v>
      </c>
      <c r="F117" t="s">
        <v>8478</v>
      </c>
      <c r="G117" s="11"/>
      <c r="H117" s="11"/>
    </row>
    <row r="118" spans="1:8" x14ac:dyDescent="0.2">
      <c r="A118" t="str">
        <f t="shared" si="1"/>
        <v>RF4QHCornflower B</v>
      </c>
      <c r="B118" t="s">
        <v>47</v>
      </c>
      <c r="C118" t="s">
        <v>8458</v>
      </c>
      <c r="D118" t="s">
        <v>1490</v>
      </c>
      <c r="E118" t="s">
        <v>1491</v>
      </c>
      <c r="F118" t="s">
        <v>8479</v>
      </c>
      <c r="G118" s="11"/>
      <c r="H118" s="11"/>
    </row>
    <row r="119" spans="1:8" x14ac:dyDescent="0.2">
      <c r="A119" t="str">
        <f t="shared" si="1"/>
        <v>RF4QHERU</v>
      </c>
      <c r="B119" t="s">
        <v>47</v>
      </c>
      <c r="C119" t="s">
        <v>8458</v>
      </c>
      <c r="D119" t="s">
        <v>1490</v>
      </c>
      <c r="E119" t="s">
        <v>1491</v>
      </c>
      <c r="F119" t="s">
        <v>8480</v>
      </c>
      <c r="G119" s="11"/>
      <c r="H119" s="11"/>
    </row>
    <row r="120" spans="1:8" x14ac:dyDescent="0.2">
      <c r="A120" t="str">
        <f t="shared" si="1"/>
        <v>RF4QHHarvest A</v>
      </c>
      <c r="B120" t="s">
        <v>47</v>
      </c>
      <c r="C120" t="s">
        <v>8458</v>
      </c>
      <c r="D120" t="s">
        <v>1490</v>
      </c>
      <c r="E120" t="s">
        <v>1491</v>
      </c>
      <c r="F120" t="s">
        <v>8481</v>
      </c>
      <c r="G120" s="11"/>
      <c r="H120" s="11"/>
    </row>
    <row r="121" spans="1:8" x14ac:dyDescent="0.2">
      <c r="A121" t="str">
        <f t="shared" si="1"/>
        <v>RF4QHHarvest B</v>
      </c>
      <c r="B121" t="s">
        <v>47</v>
      </c>
      <c r="C121" t="s">
        <v>8458</v>
      </c>
      <c r="D121" t="s">
        <v>1490</v>
      </c>
      <c r="E121" t="s">
        <v>1491</v>
      </c>
      <c r="F121" t="s">
        <v>8482</v>
      </c>
      <c r="G121" s="11"/>
      <c r="H121" s="11"/>
    </row>
    <row r="122" spans="1:8" x14ac:dyDescent="0.2">
      <c r="A122" t="str">
        <f t="shared" si="1"/>
        <v>RF4QHHASU</v>
      </c>
      <c r="B122" t="s">
        <v>47</v>
      </c>
      <c r="C122" t="s">
        <v>8458</v>
      </c>
      <c r="D122" t="s">
        <v>1490</v>
      </c>
      <c r="E122" t="s">
        <v>1491</v>
      </c>
      <c r="F122" t="s">
        <v>8483</v>
      </c>
      <c r="G122" s="11"/>
      <c r="H122" s="11"/>
    </row>
    <row r="123" spans="1:8" x14ac:dyDescent="0.2">
      <c r="A123" t="str">
        <f t="shared" si="1"/>
        <v>RF4QHMandarin A</v>
      </c>
      <c r="B123" t="s">
        <v>47</v>
      </c>
      <c r="C123" t="s">
        <v>8458</v>
      </c>
      <c r="D123" t="s">
        <v>1490</v>
      </c>
      <c r="E123" t="s">
        <v>1491</v>
      </c>
      <c r="F123" t="s">
        <v>8484</v>
      </c>
      <c r="G123" s="11"/>
      <c r="H123" s="11"/>
    </row>
    <row r="124" spans="1:8" x14ac:dyDescent="0.2">
      <c r="A124" t="str">
        <f t="shared" si="1"/>
        <v>RF4QHMandarin B</v>
      </c>
      <c r="B124" t="s">
        <v>47</v>
      </c>
      <c r="C124" t="s">
        <v>8458</v>
      </c>
      <c r="D124" t="s">
        <v>1490</v>
      </c>
      <c r="E124" t="s">
        <v>1491</v>
      </c>
      <c r="F124" t="s">
        <v>8485</v>
      </c>
      <c r="G124" s="11"/>
      <c r="H124" s="11"/>
    </row>
    <row r="125" spans="1:8" x14ac:dyDescent="0.2">
      <c r="A125" t="str">
        <f t="shared" si="1"/>
        <v>RF4QHMRU</v>
      </c>
      <c r="B125" t="s">
        <v>47</v>
      </c>
      <c r="C125" t="s">
        <v>8458</v>
      </c>
      <c r="D125" t="s">
        <v>1490</v>
      </c>
      <c r="E125" t="s">
        <v>1491</v>
      </c>
      <c r="F125" t="s">
        <v>8486</v>
      </c>
      <c r="G125" s="11"/>
      <c r="H125" s="11"/>
    </row>
    <row r="126" spans="1:8" x14ac:dyDescent="0.2">
      <c r="A126" t="str">
        <f t="shared" si="1"/>
        <v>RF4QHOcean A</v>
      </c>
      <c r="B126" t="s">
        <v>47</v>
      </c>
      <c r="C126" t="s">
        <v>8458</v>
      </c>
      <c r="D126" t="s">
        <v>1490</v>
      </c>
      <c r="E126" t="s">
        <v>1491</v>
      </c>
      <c r="F126" t="s">
        <v>8487</v>
      </c>
      <c r="G126" s="11"/>
      <c r="H126" s="11"/>
    </row>
    <row r="127" spans="1:8" x14ac:dyDescent="0.2">
      <c r="A127" t="str">
        <f t="shared" si="1"/>
        <v>RF4QHOcean B</v>
      </c>
      <c r="B127" t="s">
        <v>47</v>
      </c>
      <c r="C127" t="s">
        <v>8458</v>
      </c>
      <c r="D127" t="s">
        <v>1490</v>
      </c>
      <c r="E127" t="s">
        <v>1491</v>
      </c>
      <c r="F127" t="s">
        <v>8488</v>
      </c>
      <c r="G127" s="11"/>
      <c r="H127" s="11"/>
    </row>
    <row r="128" spans="1:8" x14ac:dyDescent="0.2">
      <c r="A128" t="str">
        <f t="shared" si="1"/>
        <v>RF4QHPostnatal</v>
      </c>
      <c r="B128" t="s">
        <v>47</v>
      </c>
      <c r="C128" t="s">
        <v>8458</v>
      </c>
      <c r="D128" t="s">
        <v>1490</v>
      </c>
      <c r="E128" t="s">
        <v>1491</v>
      </c>
      <c r="F128" t="s">
        <v>8489</v>
      </c>
      <c r="G128" s="11"/>
      <c r="H128" s="11"/>
    </row>
    <row r="129" spans="1:8" x14ac:dyDescent="0.2">
      <c r="A129" t="str">
        <f t="shared" si="1"/>
        <v>RF4QHQueens ITU</v>
      </c>
      <c r="B129" t="s">
        <v>47</v>
      </c>
      <c r="C129" t="s">
        <v>8458</v>
      </c>
      <c r="D129" t="s">
        <v>1490</v>
      </c>
      <c r="E129" t="s">
        <v>1491</v>
      </c>
      <c r="F129" t="s">
        <v>8490</v>
      </c>
      <c r="G129" s="11"/>
      <c r="H129" s="11"/>
    </row>
    <row r="130" spans="1:8" x14ac:dyDescent="0.2">
      <c r="A130" t="str">
        <f t="shared" ref="A130:A165" si="2">CONCATENATE(D130,F130)</f>
        <v>RF4QHQueens Neuro ITU</v>
      </c>
      <c r="B130" t="s">
        <v>47</v>
      </c>
      <c r="C130" t="s">
        <v>8458</v>
      </c>
      <c r="D130" t="s">
        <v>1490</v>
      </c>
      <c r="E130" t="s">
        <v>1491</v>
      </c>
      <c r="F130" t="s">
        <v>8491</v>
      </c>
      <c r="G130" s="11"/>
      <c r="H130" s="11"/>
    </row>
    <row r="131" spans="1:8" x14ac:dyDescent="0.2">
      <c r="A131" t="str">
        <f t="shared" si="2"/>
        <v>RF4QHSahara A</v>
      </c>
      <c r="B131" t="s">
        <v>47</v>
      </c>
      <c r="C131" t="s">
        <v>8458</v>
      </c>
      <c r="D131" t="s">
        <v>1490</v>
      </c>
      <c r="E131" t="s">
        <v>1491</v>
      </c>
      <c r="F131" t="s">
        <v>8492</v>
      </c>
      <c r="G131" s="11"/>
      <c r="H131" s="11"/>
    </row>
    <row r="132" spans="1:8" x14ac:dyDescent="0.2">
      <c r="A132" t="str">
        <f t="shared" si="2"/>
        <v>RF4QHSahara B</v>
      </c>
      <c r="B132" t="s">
        <v>47</v>
      </c>
      <c r="C132" t="s">
        <v>8458</v>
      </c>
      <c r="D132" t="s">
        <v>1490</v>
      </c>
      <c r="E132" t="s">
        <v>1491</v>
      </c>
      <c r="F132" t="s">
        <v>8493</v>
      </c>
      <c r="G132" s="11"/>
      <c r="H132" s="11"/>
    </row>
    <row r="133" spans="1:8" x14ac:dyDescent="0.2">
      <c r="A133" t="str">
        <f t="shared" si="2"/>
        <v>RF4QHSAU</v>
      </c>
      <c r="B133" t="s">
        <v>47</v>
      </c>
      <c r="C133" t="s">
        <v>8458</v>
      </c>
      <c r="D133" t="s">
        <v>1490</v>
      </c>
      <c r="E133" t="s">
        <v>1491</v>
      </c>
      <c r="F133" t="s">
        <v>8409</v>
      </c>
      <c r="G133" s="11"/>
      <c r="H133" s="11"/>
    </row>
    <row r="134" spans="1:8" x14ac:dyDescent="0.2">
      <c r="A134" t="str">
        <f t="shared" si="2"/>
        <v>RF4QHSCBU</v>
      </c>
      <c r="B134" t="s">
        <v>47</v>
      </c>
      <c r="C134" t="s">
        <v>8458</v>
      </c>
      <c r="D134" t="s">
        <v>1490</v>
      </c>
      <c r="E134" t="s">
        <v>1491</v>
      </c>
      <c r="F134" t="s">
        <v>8494</v>
      </c>
      <c r="G134" s="11"/>
      <c r="H134" s="11"/>
    </row>
    <row r="135" spans="1:8" x14ac:dyDescent="0.2">
      <c r="A135" t="str">
        <f t="shared" si="2"/>
        <v>RF4QHSunrise A</v>
      </c>
      <c r="B135" t="s">
        <v>47</v>
      </c>
      <c r="C135" t="s">
        <v>8458</v>
      </c>
      <c r="D135" t="s">
        <v>1490</v>
      </c>
      <c r="E135" t="s">
        <v>1491</v>
      </c>
      <c r="F135" t="s">
        <v>8495</v>
      </c>
      <c r="G135" s="11"/>
      <c r="H135" s="11"/>
    </row>
    <row r="136" spans="1:8" x14ac:dyDescent="0.2">
      <c r="A136" t="str">
        <f t="shared" si="2"/>
        <v>RF4QHSunrise B</v>
      </c>
      <c r="B136" t="s">
        <v>47</v>
      </c>
      <c r="C136" t="s">
        <v>8458</v>
      </c>
      <c r="D136" t="s">
        <v>1490</v>
      </c>
      <c r="E136" t="s">
        <v>1491</v>
      </c>
      <c r="F136" t="s">
        <v>8496</v>
      </c>
      <c r="G136" s="11"/>
      <c r="H136" s="11"/>
    </row>
    <row r="137" spans="1:8" x14ac:dyDescent="0.2">
      <c r="A137" t="str">
        <f t="shared" si="2"/>
        <v>RF4QHTropical Lagoon</v>
      </c>
      <c r="B137" t="s">
        <v>47</v>
      </c>
      <c r="C137" t="s">
        <v>8458</v>
      </c>
      <c r="D137" t="s">
        <v>1490</v>
      </c>
      <c r="E137" t="s">
        <v>1491</v>
      </c>
      <c r="F137" t="s">
        <v>8497</v>
      </c>
      <c r="G137" s="11"/>
      <c r="H137" s="11"/>
    </row>
    <row r="138" spans="1:8" x14ac:dyDescent="0.2">
      <c r="A138" t="str">
        <f t="shared" si="2"/>
        <v>RRP01Ken Porter</v>
      </c>
      <c r="B138" t="s">
        <v>48</v>
      </c>
      <c r="C138" t="s">
        <v>8498</v>
      </c>
      <c r="D138" t="s">
        <v>3275</v>
      </c>
      <c r="E138" t="s">
        <v>3276</v>
      </c>
      <c r="F138" t="s">
        <v>8499</v>
      </c>
      <c r="G138" s="11"/>
      <c r="H138" s="11"/>
    </row>
    <row r="139" spans="1:8" x14ac:dyDescent="0.2">
      <c r="A139" t="str">
        <f t="shared" si="2"/>
        <v>RRP47Magnolia</v>
      </c>
      <c r="B139" t="s">
        <v>48</v>
      </c>
      <c r="C139" t="s">
        <v>8498</v>
      </c>
      <c r="D139" t="s">
        <v>3292</v>
      </c>
      <c r="E139" t="s">
        <v>718</v>
      </c>
      <c r="F139" t="s">
        <v>8505</v>
      </c>
      <c r="G139" s="11"/>
      <c r="H139" s="11"/>
    </row>
    <row r="140" spans="1:8" x14ac:dyDescent="0.2">
      <c r="A140" t="str">
        <f t="shared" si="2"/>
        <v>RFFAAAMU</v>
      </c>
      <c r="B140" t="s">
        <v>49</v>
      </c>
      <c r="C140" t="s">
        <v>8506</v>
      </c>
      <c r="D140" t="s">
        <v>1492</v>
      </c>
      <c r="E140" t="s">
        <v>1493</v>
      </c>
      <c r="F140" t="s">
        <v>8392</v>
      </c>
      <c r="G140" s="11"/>
      <c r="H140" s="11"/>
    </row>
    <row r="141" spans="1:8" x14ac:dyDescent="0.2">
      <c r="A141" t="str">
        <f t="shared" si="2"/>
        <v>RFFAAAN/PN</v>
      </c>
      <c r="B141" t="s">
        <v>49</v>
      </c>
      <c r="C141" t="s">
        <v>8506</v>
      </c>
      <c r="D141" t="s">
        <v>1492</v>
      </c>
      <c r="E141" t="s">
        <v>1493</v>
      </c>
      <c r="F141" t="s">
        <v>8507</v>
      </c>
      <c r="G141" s="11"/>
      <c r="H141" s="11"/>
    </row>
    <row r="142" spans="1:8" x14ac:dyDescent="0.2">
      <c r="A142" t="str">
        <f t="shared" si="2"/>
        <v>RFFAABirthing Centre</v>
      </c>
      <c r="B142" t="s">
        <v>49</v>
      </c>
      <c r="C142" t="s">
        <v>8506</v>
      </c>
      <c r="D142" t="s">
        <v>1492</v>
      </c>
      <c r="E142" t="s">
        <v>1493</v>
      </c>
      <c r="F142" t="s">
        <v>8508</v>
      </c>
      <c r="G142" s="11"/>
      <c r="H142" s="11"/>
    </row>
    <row r="143" spans="1:8" x14ac:dyDescent="0.2">
      <c r="A143" t="str">
        <f t="shared" si="2"/>
        <v>RFFAACCU</v>
      </c>
      <c r="B143" t="s">
        <v>49</v>
      </c>
      <c r="C143" t="s">
        <v>8506</v>
      </c>
      <c r="D143" t="s">
        <v>1492</v>
      </c>
      <c r="E143" t="s">
        <v>1493</v>
      </c>
      <c r="F143" t="s">
        <v>8475</v>
      </c>
      <c r="G143" s="11"/>
      <c r="H143" s="11"/>
    </row>
    <row r="144" spans="1:8" x14ac:dyDescent="0.2">
      <c r="A144" t="str">
        <f t="shared" si="2"/>
        <v>RFFAAGynae Inpatient Ward</v>
      </c>
      <c r="B144" t="s">
        <v>49</v>
      </c>
      <c r="C144" t="s">
        <v>8506</v>
      </c>
      <c r="D144" t="s">
        <v>1492</v>
      </c>
      <c r="E144" t="s">
        <v>1493</v>
      </c>
      <c r="F144" t="s">
        <v>8509</v>
      </c>
      <c r="G144" s="11"/>
      <c r="H144" s="11"/>
    </row>
    <row r="145" spans="1:8" x14ac:dyDescent="0.2">
      <c r="A145" t="str">
        <f t="shared" si="2"/>
        <v>RFFAAITU</v>
      </c>
      <c r="B145" t="s">
        <v>49</v>
      </c>
      <c r="C145" t="s">
        <v>8506</v>
      </c>
      <c r="D145" t="s">
        <v>1492</v>
      </c>
      <c r="E145" t="s">
        <v>1493</v>
      </c>
      <c r="F145" t="s">
        <v>8402</v>
      </c>
      <c r="G145" s="11"/>
      <c r="H145" s="11"/>
    </row>
    <row r="146" spans="1:8" x14ac:dyDescent="0.2">
      <c r="A146" t="str">
        <f t="shared" si="2"/>
        <v>RFFAASHDU</v>
      </c>
      <c r="B146" t="s">
        <v>49</v>
      </c>
      <c r="C146" t="s">
        <v>8506</v>
      </c>
      <c r="D146" t="s">
        <v>1492</v>
      </c>
      <c r="E146" t="s">
        <v>1493</v>
      </c>
      <c r="F146" t="s">
        <v>8510</v>
      </c>
      <c r="G146" s="11"/>
      <c r="H146" s="11"/>
    </row>
    <row r="147" spans="1:8" x14ac:dyDescent="0.2">
      <c r="A147" t="str">
        <f t="shared" si="2"/>
        <v>RFFAAWard 15 NNU</v>
      </c>
      <c r="B147" t="s">
        <v>49</v>
      </c>
      <c r="C147" t="s">
        <v>8506</v>
      </c>
      <c r="D147" t="s">
        <v>1492</v>
      </c>
      <c r="E147" t="s">
        <v>1493</v>
      </c>
      <c r="F147" t="s">
        <v>8511</v>
      </c>
      <c r="G147" s="11"/>
      <c r="H147" s="11"/>
    </row>
    <row r="148" spans="1:8" x14ac:dyDescent="0.2">
      <c r="A148" t="str">
        <f t="shared" si="2"/>
        <v>RFFAAWard 17</v>
      </c>
      <c r="B148" t="s">
        <v>49</v>
      </c>
      <c r="C148" t="s">
        <v>8506</v>
      </c>
      <c r="D148" t="s">
        <v>1492</v>
      </c>
      <c r="E148" t="s">
        <v>1493</v>
      </c>
      <c r="F148" t="s">
        <v>8370</v>
      </c>
      <c r="G148" s="11"/>
      <c r="H148" s="11"/>
    </row>
    <row r="149" spans="1:8" x14ac:dyDescent="0.2">
      <c r="A149" t="str">
        <f t="shared" si="2"/>
        <v>RFFAAWard 18</v>
      </c>
      <c r="B149" t="s">
        <v>49</v>
      </c>
      <c r="C149" t="s">
        <v>8506</v>
      </c>
      <c r="D149" t="s">
        <v>1492</v>
      </c>
      <c r="E149" t="s">
        <v>1493</v>
      </c>
      <c r="F149" t="s">
        <v>8371</v>
      </c>
      <c r="G149" s="11"/>
      <c r="H149" s="11"/>
    </row>
    <row r="150" spans="1:8" x14ac:dyDescent="0.2">
      <c r="A150" t="str">
        <f t="shared" si="2"/>
        <v>RFFAAWard 19 Elderly</v>
      </c>
      <c r="B150" t="s">
        <v>49</v>
      </c>
      <c r="C150" t="s">
        <v>8506</v>
      </c>
      <c r="D150" t="s">
        <v>1492</v>
      </c>
      <c r="E150" t="s">
        <v>1493</v>
      </c>
      <c r="F150" t="s">
        <v>8512</v>
      </c>
      <c r="G150" s="11"/>
      <c r="H150" s="11"/>
    </row>
    <row r="151" spans="1:8" x14ac:dyDescent="0.2">
      <c r="A151" t="str">
        <f t="shared" si="2"/>
        <v>RFFAAWard 20 ASU</v>
      </c>
      <c r="B151" t="s">
        <v>49</v>
      </c>
      <c r="C151" t="s">
        <v>8506</v>
      </c>
      <c r="D151" t="s">
        <v>1492</v>
      </c>
      <c r="E151" t="s">
        <v>1493</v>
      </c>
      <c r="F151" t="s">
        <v>8513</v>
      </c>
      <c r="G151" s="11"/>
      <c r="H151" s="11"/>
    </row>
    <row r="152" spans="1:8" x14ac:dyDescent="0.2">
      <c r="A152" t="str">
        <f t="shared" si="2"/>
        <v>RFFAAWard 21</v>
      </c>
      <c r="B152" t="s">
        <v>49</v>
      </c>
      <c r="C152" t="s">
        <v>8506</v>
      </c>
      <c r="D152" t="s">
        <v>1492</v>
      </c>
      <c r="E152" t="s">
        <v>1493</v>
      </c>
      <c r="F152" t="s">
        <v>8373</v>
      </c>
      <c r="G152" s="11"/>
      <c r="H152" s="11"/>
    </row>
    <row r="153" spans="1:8" x14ac:dyDescent="0.2">
      <c r="A153" t="str">
        <f t="shared" si="2"/>
        <v>RFFAAWard 22 Diabetes/Endo</v>
      </c>
      <c r="B153" t="s">
        <v>49</v>
      </c>
      <c r="C153" t="s">
        <v>8506</v>
      </c>
      <c r="D153" t="s">
        <v>1492</v>
      </c>
      <c r="E153" t="s">
        <v>1493</v>
      </c>
      <c r="F153" t="s">
        <v>8514</v>
      </c>
      <c r="G153" s="11"/>
      <c r="H153" s="11"/>
    </row>
    <row r="154" spans="1:8" x14ac:dyDescent="0.2">
      <c r="A154" t="str">
        <f t="shared" si="2"/>
        <v>RFFAAWard 23 Frailty Unit</v>
      </c>
      <c r="B154" t="s">
        <v>49</v>
      </c>
      <c r="C154" t="s">
        <v>8506</v>
      </c>
      <c r="D154" t="s">
        <v>1492</v>
      </c>
      <c r="E154" t="s">
        <v>1493</v>
      </c>
      <c r="F154" t="s">
        <v>8515</v>
      </c>
      <c r="G154" s="11"/>
      <c r="H154" s="11"/>
    </row>
    <row r="155" spans="1:8" x14ac:dyDescent="0.2">
      <c r="A155" t="str">
        <f t="shared" si="2"/>
        <v>RFFAAWard 24</v>
      </c>
      <c r="B155" t="s">
        <v>49</v>
      </c>
      <c r="C155" t="s">
        <v>8506</v>
      </c>
      <c r="D155" t="s">
        <v>1492</v>
      </c>
      <c r="E155" t="s">
        <v>1493</v>
      </c>
      <c r="F155" t="s">
        <v>8516</v>
      </c>
      <c r="G155" s="11"/>
      <c r="H155" s="11"/>
    </row>
    <row r="156" spans="1:8" x14ac:dyDescent="0.2">
      <c r="A156" t="str">
        <f t="shared" si="2"/>
        <v>RFFAAWard 29 SSU</v>
      </c>
      <c r="B156" t="s">
        <v>49</v>
      </c>
      <c r="C156" t="s">
        <v>8506</v>
      </c>
      <c r="D156" t="s">
        <v>1492</v>
      </c>
      <c r="E156" t="s">
        <v>1493</v>
      </c>
      <c r="F156" t="s">
        <v>8517</v>
      </c>
      <c r="G156" s="11"/>
      <c r="H156" s="11"/>
    </row>
    <row r="157" spans="1:8" x14ac:dyDescent="0.2">
      <c r="A157" t="str">
        <f t="shared" si="2"/>
        <v>RFFAAWard 30 General Medical Ward</v>
      </c>
      <c r="B157" t="s">
        <v>49</v>
      </c>
      <c r="C157" t="s">
        <v>8506</v>
      </c>
      <c r="D157" t="s">
        <v>1492</v>
      </c>
      <c r="E157" t="s">
        <v>1493</v>
      </c>
      <c r="F157" t="s">
        <v>8518</v>
      </c>
      <c r="G157" s="11"/>
      <c r="H157" s="11"/>
    </row>
    <row r="158" spans="1:8" x14ac:dyDescent="0.2">
      <c r="A158" t="str">
        <f t="shared" si="2"/>
        <v>RFFAAWard 31 SA</v>
      </c>
      <c r="B158" t="s">
        <v>49</v>
      </c>
      <c r="C158" t="s">
        <v>8506</v>
      </c>
      <c r="D158" t="s">
        <v>1492</v>
      </c>
      <c r="E158" t="s">
        <v>1493</v>
      </c>
      <c r="F158" t="s">
        <v>8519</v>
      </c>
      <c r="G158" s="11"/>
      <c r="H158" s="11"/>
    </row>
    <row r="159" spans="1:8" x14ac:dyDescent="0.2">
      <c r="A159" t="str">
        <f t="shared" si="2"/>
        <v>RFFAAWard 32</v>
      </c>
      <c r="B159" t="s">
        <v>49</v>
      </c>
      <c r="C159" t="s">
        <v>8506</v>
      </c>
      <c r="D159" t="s">
        <v>1492</v>
      </c>
      <c r="E159" t="s">
        <v>1493</v>
      </c>
      <c r="F159" t="s">
        <v>8520</v>
      </c>
      <c r="G159" s="11"/>
      <c r="H159" s="11"/>
    </row>
    <row r="160" spans="1:8" x14ac:dyDescent="0.2">
      <c r="A160" t="str">
        <f t="shared" si="2"/>
        <v>RFFAAWard 33</v>
      </c>
      <c r="B160" t="s">
        <v>49</v>
      </c>
      <c r="C160" t="s">
        <v>8506</v>
      </c>
      <c r="D160" t="s">
        <v>1492</v>
      </c>
      <c r="E160" t="s">
        <v>1493</v>
      </c>
      <c r="F160" t="s">
        <v>8521</v>
      </c>
      <c r="G160" s="11"/>
      <c r="H160" s="11"/>
    </row>
    <row r="161" spans="1:8" x14ac:dyDescent="0.2">
      <c r="A161" t="str">
        <f t="shared" si="2"/>
        <v>RFFAAWard 34</v>
      </c>
      <c r="B161" t="s">
        <v>49</v>
      </c>
      <c r="C161" t="s">
        <v>8506</v>
      </c>
      <c r="D161" t="s">
        <v>1492</v>
      </c>
      <c r="E161" t="s">
        <v>1493</v>
      </c>
      <c r="F161" t="s">
        <v>8522</v>
      </c>
      <c r="G161" s="11"/>
      <c r="H161" s="11"/>
    </row>
    <row r="162" spans="1:8" x14ac:dyDescent="0.2">
      <c r="A162" t="str">
        <f t="shared" si="2"/>
        <v>RFFAAWard 37</v>
      </c>
      <c r="B162" t="s">
        <v>49</v>
      </c>
      <c r="C162" t="s">
        <v>8506</v>
      </c>
      <c r="D162" t="s">
        <v>1492</v>
      </c>
      <c r="E162" t="s">
        <v>1493</v>
      </c>
      <c r="F162" t="s">
        <v>8523</v>
      </c>
      <c r="G162" s="11"/>
      <c r="H162" s="11"/>
    </row>
    <row r="163" spans="1:8" x14ac:dyDescent="0.2">
      <c r="A163" t="str">
        <f t="shared" si="2"/>
        <v>R1HNHBECKTON</v>
      </c>
      <c r="B163" t="s">
        <v>50</v>
      </c>
      <c r="C163" t="s">
        <v>8524</v>
      </c>
      <c r="D163" t="s">
        <v>739</v>
      </c>
      <c r="E163" t="s">
        <v>8525</v>
      </c>
      <c r="F163" t="s">
        <v>8526</v>
      </c>
      <c r="G163" s="11"/>
      <c r="H163" s="11"/>
    </row>
    <row r="164" spans="1:8" x14ac:dyDescent="0.2">
      <c r="A164" t="str">
        <f t="shared" si="2"/>
        <v>R1HNHCCU NUH</v>
      </c>
      <c r="B164" t="s">
        <v>50</v>
      </c>
      <c r="C164" t="s">
        <v>8524</v>
      </c>
      <c r="D164" t="s">
        <v>739</v>
      </c>
      <c r="E164" t="s">
        <v>8525</v>
      </c>
      <c r="F164" t="s">
        <v>8527</v>
      </c>
      <c r="G164" s="11"/>
      <c r="H164" s="11"/>
    </row>
    <row r="165" spans="1:8" x14ac:dyDescent="0.2">
      <c r="A165" t="str">
        <f t="shared" si="2"/>
        <v>R1HNHDELIVERY SUITE NUH</v>
      </c>
      <c r="B165" t="s">
        <v>50</v>
      </c>
      <c r="C165" t="s">
        <v>8524</v>
      </c>
      <c r="D165" t="s">
        <v>739</v>
      </c>
      <c r="E165" t="s">
        <v>8525</v>
      </c>
      <c r="F165" t="s">
        <v>8528</v>
      </c>
      <c r="G165" s="11"/>
      <c r="H165" s="11"/>
    </row>
    <row r="166" spans="1:8" x14ac:dyDescent="0.2">
      <c r="A166" t="str">
        <f t="shared" ref="A166:A229" si="3">CONCATENATE(D166,F166)</f>
        <v>R1HNHEAST HAM</v>
      </c>
      <c r="B166" t="s">
        <v>50</v>
      </c>
      <c r="C166" t="s">
        <v>8524</v>
      </c>
      <c r="D166" t="s">
        <v>739</v>
      </c>
      <c r="E166" t="s">
        <v>8525</v>
      </c>
      <c r="F166" t="s">
        <v>8529</v>
      </c>
      <c r="G166" s="11"/>
      <c r="H166" s="11"/>
    </row>
    <row r="167" spans="1:8" x14ac:dyDescent="0.2">
      <c r="A167" t="str">
        <f t="shared" si="3"/>
        <v>R1HNHHEATHER</v>
      </c>
      <c r="B167" t="s">
        <v>50</v>
      </c>
      <c r="C167" t="s">
        <v>8524</v>
      </c>
      <c r="D167" t="s">
        <v>739</v>
      </c>
      <c r="E167" t="s">
        <v>8525</v>
      </c>
      <c r="F167" t="s">
        <v>8530</v>
      </c>
      <c r="G167" s="11"/>
      <c r="H167" s="11"/>
    </row>
    <row r="168" spans="1:8" x14ac:dyDescent="0.2">
      <c r="A168" t="str">
        <f t="shared" si="3"/>
        <v>R1HNHICU NUH</v>
      </c>
      <c r="B168" t="s">
        <v>50</v>
      </c>
      <c r="C168" t="s">
        <v>8524</v>
      </c>
      <c r="D168" t="s">
        <v>739</v>
      </c>
      <c r="E168" t="s">
        <v>8525</v>
      </c>
      <c r="F168" t="s">
        <v>8531</v>
      </c>
      <c r="G168" s="11"/>
      <c r="H168" s="11"/>
    </row>
    <row r="169" spans="1:8" x14ac:dyDescent="0.2">
      <c r="A169" t="str">
        <f t="shared" si="3"/>
        <v>R1HNHLARCH</v>
      </c>
      <c r="B169" t="s">
        <v>50</v>
      </c>
      <c r="C169" t="s">
        <v>8524</v>
      </c>
      <c r="D169" t="s">
        <v>739</v>
      </c>
      <c r="E169" t="s">
        <v>8525</v>
      </c>
      <c r="F169" t="s">
        <v>8532</v>
      </c>
      <c r="G169" s="11"/>
      <c r="H169" s="11"/>
    </row>
    <row r="170" spans="1:8" x14ac:dyDescent="0.2">
      <c r="A170" t="str">
        <f t="shared" si="3"/>
        <v>R1HNHMAPLE</v>
      </c>
      <c r="B170" t="s">
        <v>50</v>
      </c>
      <c r="C170" t="s">
        <v>8524</v>
      </c>
      <c r="D170" t="s">
        <v>739</v>
      </c>
      <c r="E170" t="s">
        <v>8525</v>
      </c>
      <c r="F170" t="s">
        <v>8533</v>
      </c>
      <c r="G170" s="11"/>
      <c r="H170" s="11"/>
    </row>
    <row r="171" spans="1:8" x14ac:dyDescent="0.2">
      <c r="A171" t="str">
        <f t="shared" si="3"/>
        <v>R1HNHMAU NUH</v>
      </c>
      <c r="B171" t="s">
        <v>50</v>
      </c>
      <c r="C171" t="s">
        <v>8524</v>
      </c>
      <c r="D171" t="s">
        <v>739</v>
      </c>
      <c r="E171" t="s">
        <v>8525</v>
      </c>
      <c r="F171" t="s">
        <v>8534</v>
      </c>
      <c r="G171" s="11"/>
      <c r="H171" s="11"/>
    </row>
    <row r="172" spans="1:8" x14ac:dyDescent="0.2">
      <c r="A172" t="str">
        <f t="shared" si="3"/>
        <v>R1HNHNEONATAL NUH</v>
      </c>
      <c r="B172" t="s">
        <v>50</v>
      </c>
      <c r="C172" t="s">
        <v>8524</v>
      </c>
      <c r="D172" t="s">
        <v>739</v>
      </c>
      <c r="E172" t="s">
        <v>8525</v>
      </c>
      <c r="F172" t="s">
        <v>8535</v>
      </c>
      <c r="G172" s="11"/>
      <c r="H172" s="11"/>
    </row>
    <row r="173" spans="1:8" x14ac:dyDescent="0.2">
      <c r="A173" t="str">
        <f t="shared" si="3"/>
        <v>R1HNHNUH MIDWIFERY</v>
      </c>
      <c r="B173" t="s">
        <v>50</v>
      </c>
      <c r="C173" t="s">
        <v>8524</v>
      </c>
      <c r="D173" t="s">
        <v>739</v>
      </c>
      <c r="E173" t="s">
        <v>8525</v>
      </c>
      <c r="F173" t="s">
        <v>8536</v>
      </c>
      <c r="G173" s="11"/>
      <c r="H173" s="11"/>
    </row>
    <row r="174" spans="1:8" x14ac:dyDescent="0.2">
      <c r="A174" t="str">
        <f t="shared" si="3"/>
        <v>R1HNHPLASHET</v>
      </c>
      <c r="B174" t="s">
        <v>50</v>
      </c>
      <c r="C174" t="s">
        <v>8524</v>
      </c>
      <c r="D174" t="s">
        <v>739</v>
      </c>
      <c r="E174" t="s">
        <v>8525</v>
      </c>
      <c r="F174" t="s">
        <v>8537</v>
      </c>
      <c r="G174" s="11"/>
      <c r="H174" s="11"/>
    </row>
    <row r="175" spans="1:8" x14ac:dyDescent="0.2">
      <c r="A175" t="str">
        <f t="shared" si="3"/>
        <v>R1HNHRAINBOW</v>
      </c>
      <c r="B175" t="s">
        <v>50</v>
      </c>
      <c r="C175" t="s">
        <v>8524</v>
      </c>
      <c r="D175" t="s">
        <v>739</v>
      </c>
      <c r="E175" t="s">
        <v>8525</v>
      </c>
      <c r="F175" t="s">
        <v>8538</v>
      </c>
      <c r="G175" s="11"/>
      <c r="H175" s="11"/>
    </row>
    <row r="176" spans="1:8" x14ac:dyDescent="0.2">
      <c r="A176" t="str">
        <f t="shared" si="3"/>
        <v>R1HNHSILVERTOWN</v>
      </c>
      <c r="B176" t="s">
        <v>50</v>
      </c>
      <c r="C176" t="s">
        <v>8524</v>
      </c>
      <c r="D176" t="s">
        <v>739</v>
      </c>
      <c r="E176" t="s">
        <v>8525</v>
      </c>
      <c r="F176" t="s">
        <v>8539</v>
      </c>
      <c r="G176" s="11"/>
      <c r="H176" s="11"/>
    </row>
    <row r="177" spans="1:8" x14ac:dyDescent="0.2">
      <c r="A177" t="str">
        <f t="shared" si="3"/>
        <v>R1HNHSTRATFORD</v>
      </c>
      <c r="B177" t="s">
        <v>50</v>
      </c>
      <c r="C177" t="s">
        <v>8524</v>
      </c>
      <c r="D177" t="s">
        <v>739</v>
      </c>
      <c r="E177" t="s">
        <v>8525</v>
      </c>
      <c r="F177" t="s">
        <v>8540</v>
      </c>
      <c r="G177" s="11"/>
      <c r="H177" s="11"/>
    </row>
    <row r="178" spans="1:8" x14ac:dyDescent="0.2">
      <c r="A178" t="str">
        <f t="shared" si="3"/>
        <v>R1HNHTHISTLE</v>
      </c>
      <c r="B178" t="s">
        <v>50</v>
      </c>
      <c r="C178" t="s">
        <v>8524</v>
      </c>
      <c r="D178" t="s">
        <v>739</v>
      </c>
      <c r="E178" t="s">
        <v>8525</v>
      </c>
      <c r="F178" t="s">
        <v>8541</v>
      </c>
      <c r="G178" s="11"/>
      <c r="H178" s="11"/>
    </row>
    <row r="179" spans="1:8" x14ac:dyDescent="0.2">
      <c r="A179" t="str">
        <f t="shared" si="3"/>
        <v>R1HNHWEST HAM</v>
      </c>
      <c r="B179" t="s">
        <v>50</v>
      </c>
      <c r="C179" t="s">
        <v>8524</v>
      </c>
      <c r="D179" t="s">
        <v>739</v>
      </c>
      <c r="E179" t="s">
        <v>8525</v>
      </c>
      <c r="F179" t="s">
        <v>8542</v>
      </c>
      <c r="G179" s="11"/>
      <c r="H179" s="11"/>
    </row>
    <row r="180" spans="1:8" x14ac:dyDescent="0.2">
      <c r="A180" t="str">
        <f t="shared" si="3"/>
        <v>R1HM01C</v>
      </c>
      <c r="B180" t="s">
        <v>50</v>
      </c>
      <c r="C180" t="s">
        <v>8524</v>
      </c>
      <c r="D180" t="s">
        <v>741</v>
      </c>
      <c r="E180" t="s">
        <v>8543</v>
      </c>
      <c r="F180" t="s">
        <v>8544</v>
      </c>
      <c r="G180" s="11"/>
      <c r="H180" s="11"/>
    </row>
    <row r="181" spans="1:8" x14ac:dyDescent="0.2">
      <c r="A181" t="str">
        <f t="shared" si="3"/>
        <v>R1HM01D</v>
      </c>
      <c r="B181" t="s">
        <v>50</v>
      </c>
      <c r="C181" t="s">
        <v>8524</v>
      </c>
      <c r="D181" t="s">
        <v>741</v>
      </c>
      <c r="E181" t="s">
        <v>8543</v>
      </c>
      <c r="F181" t="s">
        <v>8545</v>
      </c>
      <c r="G181" s="11"/>
      <c r="H181" s="11"/>
    </row>
    <row r="182" spans="1:8" x14ac:dyDescent="0.2">
      <c r="A182" t="str">
        <f t="shared" si="3"/>
        <v>R1HM01E</v>
      </c>
      <c r="B182" t="s">
        <v>50</v>
      </c>
      <c r="C182" t="s">
        <v>8524</v>
      </c>
      <c r="D182" t="s">
        <v>741</v>
      </c>
      <c r="E182" t="s">
        <v>8543</v>
      </c>
      <c r="F182" t="s">
        <v>8546</v>
      </c>
      <c r="G182" s="11"/>
      <c r="H182" s="11"/>
    </row>
    <row r="183" spans="1:8" x14ac:dyDescent="0.2">
      <c r="A183" t="str">
        <f t="shared" si="3"/>
        <v>R1HM03A SBH</v>
      </c>
      <c r="B183" t="s">
        <v>50</v>
      </c>
      <c r="C183" t="s">
        <v>8524</v>
      </c>
      <c r="D183" t="s">
        <v>741</v>
      </c>
      <c r="E183" t="s">
        <v>8543</v>
      </c>
      <c r="F183" t="s">
        <v>8547</v>
      </c>
      <c r="G183" s="11"/>
      <c r="H183" s="11"/>
    </row>
    <row r="184" spans="1:8" x14ac:dyDescent="0.2">
      <c r="A184" t="str">
        <f t="shared" si="3"/>
        <v>R1HM03D  SBH</v>
      </c>
      <c r="B184" t="s">
        <v>50</v>
      </c>
      <c r="C184" t="s">
        <v>8524</v>
      </c>
      <c r="D184" t="s">
        <v>741</v>
      </c>
      <c r="E184" t="s">
        <v>8543</v>
      </c>
      <c r="F184" t="s">
        <v>8548</v>
      </c>
      <c r="G184" s="11"/>
      <c r="H184" s="11"/>
    </row>
    <row r="185" spans="1:8" x14ac:dyDescent="0.2">
      <c r="A185" t="str">
        <f t="shared" si="3"/>
        <v>R1HM04A SBH</v>
      </c>
      <c r="B185" t="s">
        <v>50</v>
      </c>
      <c r="C185" t="s">
        <v>8524</v>
      </c>
      <c r="D185" t="s">
        <v>741</v>
      </c>
      <c r="E185" t="s">
        <v>8543</v>
      </c>
      <c r="F185" t="s">
        <v>8549</v>
      </c>
      <c r="G185" s="11"/>
      <c r="H185" s="11"/>
    </row>
    <row r="186" spans="1:8" x14ac:dyDescent="0.2">
      <c r="A186" t="str">
        <f t="shared" si="3"/>
        <v>R1HM04B SBH</v>
      </c>
      <c r="B186" t="s">
        <v>50</v>
      </c>
      <c r="C186" t="s">
        <v>8524</v>
      </c>
      <c r="D186" t="s">
        <v>741</v>
      </c>
      <c r="E186" t="s">
        <v>8543</v>
      </c>
      <c r="F186" t="s">
        <v>8550</v>
      </c>
      <c r="G186" s="11"/>
      <c r="H186" s="11"/>
    </row>
    <row r="187" spans="1:8" x14ac:dyDescent="0.2">
      <c r="A187" t="str">
        <f t="shared" si="3"/>
        <v>R1HM04C SBH</v>
      </c>
      <c r="B187" t="s">
        <v>50</v>
      </c>
      <c r="C187" t="s">
        <v>8524</v>
      </c>
      <c r="D187" t="s">
        <v>741</v>
      </c>
      <c r="E187" t="s">
        <v>8543</v>
      </c>
      <c r="F187" t="s">
        <v>8551</v>
      </c>
      <c r="G187" s="11"/>
      <c r="H187" s="11"/>
    </row>
    <row r="188" spans="1:8" x14ac:dyDescent="0.2">
      <c r="A188" t="str">
        <f t="shared" si="3"/>
        <v>R1HM04D &amp;  4E SBH</v>
      </c>
      <c r="B188" t="s">
        <v>50</v>
      </c>
      <c r="C188" t="s">
        <v>8524</v>
      </c>
      <c r="D188" t="s">
        <v>741</v>
      </c>
      <c r="E188" t="s">
        <v>8543</v>
      </c>
      <c r="F188" t="s">
        <v>8552</v>
      </c>
      <c r="G188" s="11"/>
      <c r="H188" s="11"/>
    </row>
    <row r="189" spans="1:8" x14ac:dyDescent="0.2">
      <c r="A189" t="str">
        <f t="shared" si="3"/>
        <v>R1HM05A SBH</v>
      </c>
      <c r="B189" t="s">
        <v>50</v>
      </c>
      <c r="C189" t="s">
        <v>8524</v>
      </c>
      <c r="D189" t="s">
        <v>741</v>
      </c>
      <c r="E189" t="s">
        <v>8543</v>
      </c>
      <c r="F189" t="s">
        <v>8553</v>
      </c>
      <c r="G189" s="11"/>
      <c r="H189" s="11"/>
    </row>
    <row r="190" spans="1:8" x14ac:dyDescent="0.2">
      <c r="A190" t="str">
        <f t="shared" si="3"/>
        <v>R1HM05B SBH</v>
      </c>
      <c r="B190" t="s">
        <v>50</v>
      </c>
      <c r="C190" t="s">
        <v>8524</v>
      </c>
      <c r="D190" t="s">
        <v>741</v>
      </c>
      <c r="E190" t="s">
        <v>8543</v>
      </c>
      <c r="F190" t="s">
        <v>8554</v>
      </c>
      <c r="G190" s="11"/>
      <c r="H190" s="11"/>
    </row>
    <row r="191" spans="1:8" x14ac:dyDescent="0.2">
      <c r="A191" t="str">
        <f t="shared" si="3"/>
        <v>R1HM05C SBH</v>
      </c>
      <c r="B191" t="s">
        <v>50</v>
      </c>
      <c r="C191" t="s">
        <v>8524</v>
      </c>
      <c r="D191" t="s">
        <v>741</v>
      </c>
      <c r="E191" t="s">
        <v>8543</v>
      </c>
      <c r="F191" t="s">
        <v>8555</v>
      </c>
      <c r="G191" s="11"/>
      <c r="H191" s="11"/>
    </row>
    <row r="192" spans="1:8" x14ac:dyDescent="0.2">
      <c r="A192" t="str">
        <f t="shared" si="3"/>
        <v>R1HM05D SBH</v>
      </c>
      <c r="B192" t="s">
        <v>50</v>
      </c>
      <c r="C192" t="s">
        <v>8524</v>
      </c>
      <c r="D192" t="s">
        <v>741</v>
      </c>
      <c r="E192" t="s">
        <v>8543</v>
      </c>
      <c r="F192" t="s">
        <v>8556</v>
      </c>
      <c r="G192" s="11"/>
      <c r="H192" s="11"/>
    </row>
    <row r="193" spans="1:8" x14ac:dyDescent="0.2">
      <c r="A193" t="str">
        <f t="shared" si="3"/>
        <v>R1HM06A SBH</v>
      </c>
      <c r="B193" t="s">
        <v>50</v>
      </c>
      <c r="C193" t="s">
        <v>8524</v>
      </c>
      <c r="D193" t="s">
        <v>741</v>
      </c>
      <c r="E193" t="s">
        <v>8543</v>
      </c>
      <c r="F193" t="s">
        <v>8557</v>
      </c>
      <c r="G193" s="11"/>
      <c r="H193" s="11"/>
    </row>
    <row r="194" spans="1:8" x14ac:dyDescent="0.2">
      <c r="A194" t="str">
        <f t="shared" si="3"/>
        <v>R1HM06D SBH</v>
      </c>
      <c r="B194" t="s">
        <v>50</v>
      </c>
      <c r="C194" t="s">
        <v>8524</v>
      </c>
      <c r="D194" t="s">
        <v>741</v>
      </c>
      <c r="E194" t="s">
        <v>8543</v>
      </c>
      <c r="F194" t="s">
        <v>8558</v>
      </c>
      <c r="G194" s="11"/>
      <c r="H194" s="11"/>
    </row>
    <row r="195" spans="1:8" x14ac:dyDescent="0.2">
      <c r="A195" t="str">
        <f t="shared" si="3"/>
        <v>R1H1210E RLH</v>
      </c>
      <c r="B195" t="s">
        <v>50</v>
      </c>
      <c r="C195" t="s">
        <v>8524</v>
      </c>
      <c r="D195" t="s">
        <v>745</v>
      </c>
      <c r="E195" t="s">
        <v>8559</v>
      </c>
      <c r="F195" t="s">
        <v>8560</v>
      </c>
      <c r="G195" s="11"/>
      <c r="H195" s="11"/>
    </row>
    <row r="196" spans="1:8" x14ac:dyDescent="0.2">
      <c r="A196" t="str">
        <f t="shared" si="3"/>
        <v>R1H1210F RLH</v>
      </c>
      <c r="B196" t="s">
        <v>50</v>
      </c>
      <c r="C196" t="s">
        <v>8524</v>
      </c>
      <c r="D196" t="s">
        <v>745</v>
      </c>
      <c r="E196" t="s">
        <v>8559</v>
      </c>
      <c r="F196" t="s">
        <v>8561</v>
      </c>
      <c r="G196" s="11"/>
      <c r="H196" s="11"/>
    </row>
    <row r="197" spans="1:8" x14ac:dyDescent="0.2">
      <c r="A197" t="str">
        <f t="shared" si="3"/>
        <v>R1H1211C RLH</v>
      </c>
      <c r="B197" t="s">
        <v>50</v>
      </c>
      <c r="C197" t="s">
        <v>8524</v>
      </c>
      <c r="D197" t="s">
        <v>745</v>
      </c>
      <c r="E197" t="s">
        <v>8559</v>
      </c>
      <c r="F197" t="s">
        <v>8562</v>
      </c>
      <c r="G197" s="11"/>
      <c r="H197" s="11"/>
    </row>
    <row r="198" spans="1:8" x14ac:dyDescent="0.2">
      <c r="A198" t="str">
        <f t="shared" si="3"/>
        <v>R1H1211E &amp; 11F AAU</v>
      </c>
      <c r="B198" t="s">
        <v>50</v>
      </c>
      <c r="C198" t="s">
        <v>8524</v>
      </c>
      <c r="D198" t="s">
        <v>745</v>
      </c>
      <c r="E198" t="s">
        <v>8559</v>
      </c>
      <c r="F198" t="s">
        <v>8563</v>
      </c>
      <c r="G198" s="11"/>
      <c r="H198" s="11"/>
    </row>
    <row r="199" spans="1:8" x14ac:dyDescent="0.2">
      <c r="A199" t="str">
        <f t="shared" si="3"/>
        <v>R1H1212C RLH</v>
      </c>
      <c r="B199" t="s">
        <v>50</v>
      </c>
      <c r="C199" t="s">
        <v>8524</v>
      </c>
      <c r="D199" t="s">
        <v>745</v>
      </c>
      <c r="E199" t="s">
        <v>8559</v>
      </c>
      <c r="F199" t="s">
        <v>8564</v>
      </c>
      <c r="G199" s="11"/>
      <c r="H199" s="11"/>
    </row>
    <row r="200" spans="1:8" x14ac:dyDescent="0.2">
      <c r="A200" t="str">
        <f t="shared" si="3"/>
        <v>R1H1212D RLH</v>
      </c>
      <c r="B200" t="s">
        <v>50</v>
      </c>
      <c r="C200" t="s">
        <v>8524</v>
      </c>
      <c r="D200" t="s">
        <v>745</v>
      </c>
      <c r="E200" t="s">
        <v>8559</v>
      </c>
      <c r="F200" t="s">
        <v>8565</v>
      </c>
      <c r="G200" s="11"/>
      <c r="H200" s="11"/>
    </row>
    <row r="201" spans="1:8" x14ac:dyDescent="0.2">
      <c r="A201" t="str">
        <f t="shared" si="3"/>
        <v>R1H1212E RLH</v>
      </c>
      <c r="B201" t="s">
        <v>50</v>
      </c>
      <c r="C201" t="s">
        <v>8524</v>
      </c>
      <c r="D201" t="s">
        <v>745</v>
      </c>
      <c r="E201" t="s">
        <v>8559</v>
      </c>
      <c r="F201" t="s">
        <v>8566</v>
      </c>
      <c r="G201" s="11"/>
      <c r="H201" s="11"/>
    </row>
    <row r="202" spans="1:8" x14ac:dyDescent="0.2">
      <c r="A202" t="str">
        <f t="shared" si="3"/>
        <v>R1H1212F RLH</v>
      </c>
      <c r="B202" t="s">
        <v>50</v>
      </c>
      <c r="C202" t="s">
        <v>8524</v>
      </c>
      <c r="D202" t="s">
        <v>745</v>
      </c>
      <c r="E202" t="s">
        <v>8559</v>
      </c>
      <c r="F202" t="s">
        <v>8567</v>
      </c>
      <c r="G202" s="11"/>
      <c r="H202" s="11"/>
    </row>
    <row r="203" spans="1:8" x14ac:dyDescent="0.2">
      <c r="A203" t="str">
        <f t="shared" si="3"/>
        <v>R1H1213C RLH</v>
      </c>
      <c r="B203" t="s">
        <v>50</v>
      </c>
      <c r="C203" t="s">
        <v>8524</v>
      </c>
      <c r="D203" t="s">
        <v>745</v>
      </c>
      <c r="E203" t="s">
        <v>8559</v>
      </c>
      <c r="F203" t="s">
        <v>8568</v>
      </c>
      <c r="G203" s="11"/>
      <c r="H203" s="11"/>
    </row>
    <row r="204" spans="1:8" x14ac:dyDescent="0.2">
      <c r="A204" t="str">
        <f t="shared" si="3"/>
        <v>R1H1213D RLH</v>
      </c>
      <c r="B204" t="s">
        <v>50</v>
      </c>
      <c r="C204" t="s">
        <v>8524</v>
      </c>
      <c r="D204" t="s">
        <v>745</v>
      </c>
      <c r="E204" t="s">
        <v>8559</v>
      </c>
      <c r="F204" t="s">
        <v>8569</v>
      </c>
      <c r="G204" s="11"/>
      <c r="H204" s="11"/>
    </row>
    <row r="205" spans="1:8" x14ac:dyDescent="0.2">
      <c r="A205" t="str">
        <f t="shared" si="3"/>
        <v>R1H1213E RLH</v>
      </c>
      <c r="B205" t="s">
        <v>50</v>
      </c>
      <c r="C205" t="s">
        <v>8524</v>
      </c>
      <c r="D205" t="s">
        <v>745</v>
      </c>
      <c r="E205" t="s">
        <v>8559</v>
      </c>
      <c r="F205" t="s">
        <v>8570</v>
      </c>
      <c r="G205" s="11"/>
      <c r="H205" s="11"/>
    </row>
    <row r="206" spans="1:8" x14ac:dyDescent="0.2">
      <c r="A206" t="str">
        <f t="shared" si="3"/>
        <v>R1H1213F RLH</v>
      </c>
      <c r="B206" t="s">
        <v>50</v>
      </c>
      <c r="C206" t="s">
        <v>8524</v>
      </c>
      <c r="D206" t="s">
        <v>745</v>
      </c>
      <c r="E206" t="s">
        <v>8559</v>
      </c>
      <c r="F206" t="s">
        <v>8571</v>
      </c>
      <c r="G206" s="11"/>
      <c r="H206" s="11"/>
    </row>
    <row r="207" spans="1:8" x14ac:dyDescent="0.2">
      <c r="A207" t="str">
        <f t="shared" si="3"/>
        <v>R1H1214E RLH</v>
      </c>
      <c r="B207" t="s">
        <v>50</v>
      </c>
      <c r="C207" t="s">
        <v>8524</v>
      </c>
      <c r="D207" t="s">
        <v>745</v>
      </c>
      <c r="E207" t="s">
        <v>8559</v>
      </c>
      <c r="F207" t="s">
        <v>8572</v>
      </c>
      <c r="G207" s="11"/>
      <c r="H207" s="11"/>
    </row>
    <row r="208" spans="1:8" x14ac:dyDescent="0.2">
      <c r="A208" t="str">
        <f t="shared" si="3"/>
        <v>R1H1214F RLH</v>
      </c>
      <c r="B208" t="s">
        <v>50</v>
      </c>
      <c r="C208" t="s">
        <v>8524</v>
      </c>
      <c r="D208" t="s">
        <v>745</v>
      </c>
      <c r="E208" t="s">
        <v>8559</v>
      </c>
      <c r="F208" t="s">
        <v>8573</v>
      </c>
      <c r="G208" s="11"/>
      <c r="H208" s="11"/>
    </row>
    <row r="209" spans="1:8" x14ac:dyDescent="0.2">
      <c r="A209" t="str">
        <f t="shared" si="3"/>
        <v>R1H123D RLH</v>
      </c>
      <c r="B209" t="s">
        <v>50</v>
      </c>
      <c r="C209" t="s">
        <v>8524</v>
      </c>
      <c r="D209" t="s">
        <v>745</v>
      </c>
      <c r="E209" t="s">
        <v>8559</v>
      </c>
      <c r="F209" t="s">
        <v>8574</v>
      </c>
      <c r="G209" s="11"/>
      <c r="H209" s="11"/>
    </row>
    <row r="210" spans="1:8" x14ac:dyDescent="0.2">
      <c r="A210" t="str">
        <f t="shared" si="3"/>
        <v>R1H123E RLH</v>
      </c>
      <c r="B210" t="s">
        <v>50</v>
      </c>
      <c r="C210" t="s">
        <v>8524</v>
      </c>
      <c r="D210" t="s">
        <v>745</v>
      </c>
      <c r="E210" t="s">
        <v>8559</v>
      </c>
      <c r="F210" t="s">
        <v>8575</v>
      </c>
      <c r="G210" s="11"/>
      <c r="H210" s="11"/>
    </row>
    <row r="211" spans="1:8" x14ac:dyDescent="0.2">
      <c r="A211" t="str">
        <f t="shared" si="3"/>
        <v>R1H123F RLH</v>
      </c>
      <c r="B211" t="s">
        <v>50</v>
      </c>
      <c r="C211" t="s">
        <v>8524</v>
      </c>
      <c r="D211" t="s">
        <v>745</v>
      </c>
      <c r="E211" t="s">
        <v>8559</v>
      </c>
      <c r="F211" t="s">
        <v>8576</v>
      </c>
      <c r="G211" s="11"/>
      <c r="H211" s="11"/>
    </row>
    <row r="212" spans="1:8" x14ac:dyDescent="0.2">
      <c r="A212" t="str">
        <f t="shared" si="3"/>
        <v>R1H124E RLH</v>
      </c>
      <c r="B212" t="s">
        <v>50</v>
      </c>
      <c r="C212" t="s">
        <v>8524</v>
      </c>
      <c r="D212" t="s">
        <v>745</v>
      </c>
      <c r="E212" t="s">
        <v>8559</v>
      </c>
      <c r="F212" t="s">
        <v>8577</v>
      </c>
      <c r="G212" s="11"/>
      <c r="H212" s="11"/>
    </row>
    <row r="213" spans="1:8" x14ac:dyDescent="0.2">
      <c r="A213" t="str">
        <f t="shared" si="3"/>
        <v>R1H126C RLH</v>
      </c>
      <c r="B213" t="s">
        <v>50</v>
      </c>
      <c r="C213" t="s">
        <v>8524</v>
      </c>
      <c r="D213" t="s">
        <v>745</v>
      </c>
      <c r="E213" t="s">
        <v>8559</v>
      </c>
      <c r="F213" t="s">
        <v>8578</v>
      </c>
      <c r="G213" s="11"/>
      <c r="H213" s="11"/>
    </row>
    <row r="214" spans="1:8" x14ac:dyDescent="0.2">
      <c r="A214" t="str">
        <f t="shared" si="3"/>
        <v>R1H126E &amp; 6F RLH</v>
      </c>
      <c r="B214" t="s">
        <v>50</v>
      </c>
      <c r="C214" t="s">
        <v>8524</v>
      </c>
      <c r="D214" t="s">
        <v>745</v>
      </c>
      <c r="E214" t="s">
        <v>8559</v>
      </c>
      <c r="F214" t="s">
        <v>8579</v>
      </c>
      <c r="G214" s="11"/>
      <c r="H214" s="11"/>
    </row>
    <row r="215" spans="1:8" x14ac:dyDescent="0.2">
      <c r="A215" t="str">
        <f t="shared" si="3"/>
        <v>R1H127C RLH</v>
      </c>
      <c r="B215" t="s">
        <v>50</v>
      </c>
      <c r="C215" t="s">
        <v>8524</v>
      </c>
      <c r="D215" t="s">
        <v>745</v>
      </c>
      <c r="E215" t="s">
        <v>8559</v>
      </c>
      <c r="F215" t="s">
        <v>8580</v>
      </c>
      <c r="G215" s="11"/>
      <c r="H215" s="11"/>
    </row>
    <row r="216" spans="1:8" x14ac:dyDescent="0.2">
      <c r="A216" t="str">
        <f t="shared" si="3"/>
        <v>R1H127D RLH</v>
      </c>
      <c r="B216" t="s">
        <v>50</v>
      </c>
      <c r="C216" t="s">
        <v>8524</v>
      </c>
      <c r="D216" t="s">
        <v>745</v>
      </c>
      <c r="E216" t="s">
        <v>8559</v>
      </c>
      <c r="F216" t="s">
        <v>8581</v>
      </c>
      <c r="G216" s="11"/>
      <c r="H216" s="11"/>
    </row>
    <row r="217" spans="1:8" x14ac:dyDescent="0.2">
      <c r="A217" t="str">
        <f t="shared" si="3"/>
        <v>R1H127E NORTH RLH</v>
      </c>
      <c r="B217" t="s">
        <v>50</v>
      </c>
      <c r="C217" t="s">
        <v>8524</v>
      </c>
      <c r="D217" t="s">
        <v>745</v>
      </c>
      <c r="E217" t="s">
        <v>8559</v>
      </c>
      <c r="F217" t="s">
        <v>8582</v>
      </c>
      <c r="G217" s="11"/>
      <c r="H217" s="11"/>
    </row>
    <row r="218" spans="1:8" x14ac:dyDescent="0.2">
      <c r="A218" t="str">
        <f t="shared" si="3"/>
        <v>R1H127E RLH</v>
      </c>
      <c r="B218" t="s">
        <v>50</v>
      </c>
      <c r="C218" t="s">
        <v>8524</v>
      </c>
      <c r="D218" t="s">
        <v>745</v>
      </c>
      <c r="E218" t="s">
        <v>8559</v>
      </c>
      <c r="F218" t="s">
        <v>8583</v>
      </c>
      <c r="G218" s="11"/>
      <c r="H218" s="11"/>
    </row>
    <row r="219" spans="1:8" x14ac:dyDescent="0.2">
      <c r="A219" t="str">
        <f t="shared" si="3"/>
        <v>R1H127F RLH</v>
      </c>
      <c r="B219" t="s">
        <v>50</v>
      </c>
      <c r="C219" t="s">
        <v>8524</v>
      </c>
      <c r="D219" t="s">
        <v>745</v>
      </c>
      <c r="E219" t="s">
        <v>8559</v>
      </c>
      <c r="F219" t="s">
        <v>8584</v>
      </c>
      <c r="G219" s="11"/>
      <c r="H219" s="11"/>
    </row>
    <row r="220" spans="1:8" x14ac:dyDescent="0.2">
      <c r="A220" t="str">
        <f t="shared" si="3"/>
        <v>R1H128C RLH</v>
      </c>
      <c r="B220" t="s">
        <v>50</v>
      </c>
      <c r="C220" t="s">
        <v>8524</v>
      </c>
      <c r="D220" t="s">
        <v>745</v>
      </c>
      <c r="E220" t="s">
        <v>8559</v>
      </c>
      <c r="F220" t="s">
        <v>8585</v>
      </c>
      <c r="G220" s="11"/>
      <c r="H220" s="11"/>
    </row>
    <row r="221" spans="1:8" x14ac:dyDescent="0.2">
      <c r="A221" t="str">
        <f t="shared" si="3"/>
        <v>R1H128D RLH</v>
      </c>
      <c r="B221" t="s">
        <v>50</v>
      </c>
      <c r="C221" t="s">
        <v>8524</v>
      </c>
      <c r="D221" t="s">
        <v>745</v>
      </c>
      <c r="E221" t="s">
        <v>8559</v>
      </c>
      <c r="F221" t="s">
        <v>8586</v>
      </c>
      <c r="G221" s="11"/>
      <c r="H221" s="11"/>
    </row>
    <row r="222" spans="1:8" x14ac:dyDescent="0.2">
      <c r="A222" t="str">
        <f t="shared" si="3"/>
        <v>R1H128F RLH</v>
      </c>
      <c r="B222" t="s">
        <v>50</v>
      </c>
      <c r="C222" t="s">
        <v>8524</v>
      </c>
      <c r="D222" t="s">
        <v>745</v>
      </c>
      <c r="E222" t="s">
        <v>8559</v>
      </c>
      <c r="F222" t="s">
        <v>8587</v>
      </c>
      <c r="G222" s="11"/>
      <c r="H222" s="11"/>
    </row>
    <row r="223" spans="1:8" x14ac:dyDescent="0.2">
      <c r="A223" t="str">
        <f t="shared" si="3"/>
        <v>R1H129E HDU RLH</v>
      </c>
      <c r="B223" t="s">
        <v>50</v>
      </c>
      <c r="C223" t="s">
        <v>8524</v>
      </c>
      <c r="D223" t="s">
        <v>745</v>
      </c>
      <c r="E223" t="s">
        <v>8559</v>
      </c>
      <c r="F223" t="s">
        <v>8588</v>
      </c>
      <c r="G223" s="11"/>
      <c r="H223" s="11"/>
    </row>
    <row r="224" spans="1:8" x14ac:dyDescent="0.2">
      <c r="A224" t="str">
        <f t="shared" si="3"/>
        <v>R1H129E RLH</v>
      </c>
      <c r="B224" t="s">
        <v>50</v>
      </c>
      <c r="C224" t="s">
        <v>8524</v>
      </c>
      <c r="D224" t="s">
        <v>745</v>
      </c>
      <c r="E224" t="s">
        <v>8559</v>
      </c>
      <c r="F224" t="s">
        <v>8589</v>
      </c>
      <c r="G224" s="11"/>
      <c r="H224" s="11"/>
    </row>
    <row r="225" spans="1:8" x14ac:dyDescent="0.2">
      <c r="A225" t="str">
        <f t="shared" si="3"/>
        <v>R1H129F RLH</v>
      </c>
      <c r="B225" t="s">
        <v>50</v>
      </c>
      <c r="C225" t="s">
        <v>8524</v>
      </c>
      <c r="D225" t="s">
        <v>745</v>
      </c>
      <c r="E225" t="s">
        <v>8559</v>
      </c>
      <c r="F225" t="s">
        <v>8590</v>
      </c>
      <c r="G225" s="11"/>
      <c r="H225" s="11"/>
    </row>
    <row r="226" spans="1:8" x14ac:dyDescent="0.2">
      <c r="A226" t="str">
        <f t="shared" si="3"/>
        <v>R1HKHAAU WXH</v>
      </c>
      <c r="B226" t="s">
        <v>50</v>
      </c>
      <c r="C226" t="s">
        <v>8524</v>
      </c>
      <c r="D226" t="s">
        <v>749</v>
      </c>
      <c r="E226" t="s">
        <v>8591</v>
      </c>
      <c r="F226" t="s">
        <v>8592</v>
      </c>
      <c r="G226" s="11"/>
      <c r="H226" s="11"/>
    </row>
    <row r="227" spans="1:8" x14ac:dyDescent="0.2">
      <c r="A227" t="str">
        <f t="shared" si="3"/>
        <v>R1HKHACACIA</v>
      </c>
      <c r="B227" t="s">
        <v>50</v>
      </c>
      <c r="C227" t="s">
        <v>8524</v>
      </c>
      <c r="D227" t="s">
        <v>749</v>
      </c>
      <c r="E227" t="s">
        <v>8591</v>
      </c>
      <c r="F227" t="s">
        <v>8593</v>
      </c>
      <c r="G227" s="11"/>
      <c r="H227" s="11"/>
    </row>
    <row r="228" spans="1:8" x14ac:dyDescent="0.2">
      <c r="A228" t="str">
        <f t="shared" si="3"/>
        <v>R1HKHACORN</v>
      </c>
      <c r="B228" t="s">
        <v>50</v>
      </c>
      <c r="C228" t="s">
        <v>8524</v>
      </c>
      <c r="D228" t="s">
        <v>749</v>
      </c>
      <c r="E228" t="s">
        <v>8591</v>
      </c>
      <c r="F228" t="s">
        <v>8594</v>
      </c>
      <c r="G228" s="11"/>
      <c r="H228" s="11"/>
    </row>
    <row r="229" spans="1:8" x14ac:dyDescent="0.2">
      <c r="A229" t="str">
        <f t="shared" si="3"/>
        <v>R1HKHBIRCH</v>
      </c>
      <c r="B229" t="s">
        <v>50</v>
      </c>
      <c r="C229" t="s">
        <v>8524</v>
      </c>
      <c r="D229" t="s">
        <v>749</v>
      </c>
      <c r="E229" t="s">
        <v>8591</v>
      </c>
      <c r="F229" t="s">
        <v>8595</v>
      </c>
      <c r="G229" s="11"/>
      <c r="H229" s="11"/>
    </row>
    <row r="230" spans="1:8" x14ac:dyDescent="0.2">
      <c r="A230" t="str">
        <f t="shared" ref="A230:A293" si="4">CONCATENATE(D230,F230)</f>
        <v>R1HKHBLACKTHORN</v>
      </c>
      <c r="B230" t="s">
        <v>50</v>
      </c>
      <c r="C230" t="s">
        <v>8524</v>
      </c>
      <c r="D230" t="s">
        <v>749</v>
      </c>
      <c r="E230" t="s">
        <v>8591</v>
      </c>
      <c r="F230" t="s">
        <v>8596</v>
      </c>
      <c r="G230" s="11" t="s">
        <v>8597</v>
      </c>
      <c r="H230" s="12">
        <v>43735</v>
      </c>
    </row>
    <row r="231" spans="1:8" x14ac:dyDescent="0.2">
      <c r="A231" t="str">
        <f t="shared" si="4"/>
        <v>R1HKHBracken</v>
      </c>
      <c r="B231" t="s">
        <v>50</v>
      </c>
      <c r="C231" t="s">
        <v>8524</v>
      </c>
      <c r="D231" t="s">
        <v>749</v>
      </c>
      <c r="E231" t="s">
        <v>8591</v>
      </c>
      <c r="F231" t="s">
        <v>8598</v>
      </c>
      <c r="G231" s="11"/>
      <c r="H231" s="11"/>
    </row>
    <row r="232" spans="1:8" x14ac:dyDescent="0.2">
      <c r="A232" t="str">
        <f t="shared" si="4"/>
        <v>R1HKHCEDAR</v>
      </c>
      <c r="B232" t="s">
        <v>50</v>
      </c>
      <c r="C232" t="s">
        <v>8524</v>
      </c>
      <c r="D232" t="s">
        <v>749</v>
      </c>
      <c r="E232" t="s">
        <v>8591</v>
      </c>
      <c r="F232" t="s">
        <v>8599</v>
      </c>
      <c r="G232" s="11"/>
      <c r="H232" s="11"/>
    </row>
    <row r="233" spans="1:8" x14ac:dyDescent="0.2">
      <c r="A233" t="str">
        <f t="shared" si="4"/>
        <v>R1HKHCHESTNUT</v>
      </c>
      <c r="B233" t="s">
        <v>50</v>
      </c>
      <c r="C233" t="s">
        <v>8524</v>
      </c>
      <c r="D233" t="s">
        <v>749</v>
      </c>
      <c r="E233" t="s">
        <v>8591</v>
      </c>
      <c r="F233" t="s">
        <v>8600</v>
      </c>
      <c r="G233" s="11"/>
      <c r="H233" s="11"/>
    </row>
    <row r="234" spans="1:8" x14ac:dyDescent="0.2">
      <c r="A234" t="str">
        <f t="shared" si="4"/>
        <v>R1HKHCONIFER</v>
      </c>
      <c r="B234" t="s">
        <v>50</v>
      </c>
      <c r="C234" t="s">
        <v>8524</v>
      </c>
      <c r="D234" t="s">
        <v>749</v>
      </c>
      <c r="E234" t="s">
        <v>8591</v>
      </c>
      <c r="F234" t="s">
        <v>8601</v>
      </c>
      <c r="G234" s="11"/>
      <c r="H234" s="11"/>
    </row>
    <row r="235" spans="1:8" x14ac:dyDescent="0.2">
      <c r="A235" t="str">
        <f t="shared" si="4"/>
        <v>R1HKHCURIE</v>
      </c>
      <c r="B235" t="s">
        <v>50</v>
      </c>
      <c r="C235" t="s">
        <v>8524</v>
      </c>
      <c r="D235" t="s">
        <v>749</v>
      </c>
      <c r="E235" t="s">
        <v>8591</v>
      </c>
      <c r="F235" t="s">
        <v>8602</v>
      </c>
      <c r="G235" s="11"/>
      <c r="H235" s="11"/>
    </row>
    <row r="236" spans="1:8" x14ac:dyDescent="0.2">
      <c r="A236" t="str">
        <f t="shared" si="4"/>
        <v>R1HKHDELIVERY SUITE WXH</v>
      </c>
      <c r="B236" t="s">
        <v>50</v>
      </c>
      <c r="C236" t="s">
        <v>8524</v>
      </c>
      <c r="D236" t="s">
        <v>749</v>
      </c>
      <c r="E236" t="s">
        <v>8591</v>
      </c>
      <c r="F236" t="s">
        <v>8603</v>
      </c>
      <c r="G236" s="11"/>
      <c r="H236" s="11"/>
    </row>
    <row r="237" spans="1:8" x14ac:dyDescent="0.2">
      <c r="A237" t="str">
        <f t="shared" si="4"/>
        <v>R1HKHELIZABETH</v>
      </c>
      <c r="B237" t="s">
        <v>50</v>
      </c>
      <c r="C237" t="s">
        <v>8524</v>
      </c>
      <c r="D237" t="s">
        <v>749</v>
      </c>
      <c r="E237" t="s">
        <v>8591</v>
      </c>
      <c r="F237" t="s">
        <v>8604</v>
      </c>
      <c r="G237" s="11"/>
      <c r="H237" s="11"/>
    </row>
    <row r="238" spans="1:8" x14ac:dyDescent="0.2">
      <c r="A238" t="str">
        <f t="shared" si="4"/>
        <v>R1HKHFARADAY</v>
      </c>
      <c r="B238" t="s">
        <v>50</v>
      </c>
      <c r="C238" t="s">
        <v>8524</v>
      </c>
      <c r="D238" t="s">
        <v>749</v>
      </c>
      <c r="E238" t="s">
        <v>8591</v>
      </c>
      <c r="F238" t="s">
        <v>8605</v>
      </c>
      <c r="G238" s="11"/>
      <c r="H238" s="11"/>
    </row>
    <row r="239" spans="1:8" x14ac:dyDescent="0.2">
      <c r="A239" t="str">
        <f t="shared" si="4"/>
        <v>R1HKHFrail Elderly WXH</v>
      </c>
      <c r="B239" t="s">
        <v>50</v>
      </c>
      <c r="C239" t="s">
        <v>8524</v>
      </c>
      <c r="D239" t="s">
        <v>749</v>
      </c>
      <c r="E239" t="s">
        <v>8591</v>
      </c>
      <c r="F239" t="s">
        <v>8606</v>
      </c>
      <c r="G239" s="11"/>
      <c r="H239" s="11"/>
    </row>
    <row r="240" spans="1:8" x14ac:dyDescent="0.2">
      <c r="A240" t="str">
        <f t="shared" si="4"/>
        <v>R1HKHICU WXH</v>
      </c>
      <c r="B240" t="s">
        <v>50</v>
      </c>
      <c r="C240" t="s">
        <v>8524</v>
      </c>
      <c r="D240" t="s">
        <v>749</v>
      </c>
      <c r="E240" t="s">
        <v>8591</v>
      </c>
      <c r="F240" t="s">
        <v>8607</v>
      </c>
      <c r="G240" s="11"/>
      <c r="H240" s="11"/>
    </row>
    <row r="241" spans="1:8" x14ac:dyDescent="0.2">
      <c r="A241" t="str">
        <f t="shared" si="4"/>
        <v>R1HKHMARGARET</v>
      </c>
      <c r="B241" t="s">
        <v>50</v>
      </c>
      <c r="C241" t="s">
        <v>8524</v>
      </c>
      <c r="D241" t="s">
        <v>749</v>
      </c>
      <c r="E241" t="s">
        <v>8591</v>
      </c>
      <c r="F241" t="s">
        <v>8608</v>
      </c>
      <c r="G241" s="11"/>
      <c r="H241" s="11"/>
    </row>
    <row r="242" spans="1:8" x14ac:dyDescent="0.2">
      <c r="A242" t="str">
        <f t="shared" si="4"/>
        <v>R1HKHMary</v>
      </c>
      <c r="B242" t="s">
        <v>50</v>
      </c>
      <c r="C242" t="s">
        <v>8524</v>
      </c>
      <c r="D242" t="s">
        <v>749</v>
      </c>
      <c r="E242" t="s">
        <v>8591</v>
      </c>
      <c r="F242" t="s">
        <v>8609</v>
      </c>
      <c r="G242" s="11"/>
      <c r="H242" s="11"/>
    </row>
    <row r="243" spans="1:8" x14ac:dyDescent="0.2">
      <c r="A243" t="str">
        <f t="shared" si="4"/>
        <v>R1HKHMIDWIFERY WXH</v>
      </c>
      <c r="B243" t="s">
        <v>50</v>
      </c>
      <c r="C243" t="s">
        <v>8524</v>
      </c>
      <c r="D243" t="s">
        <v>749</v>
      </c>
      <c r="E243" t="s">
        <v>8591</v>
      </c>
      <c r="F243" t="s">
        <v>8610</v>
      </c>
      <c r="G243" s="11"/>
      <c r="H243" s="11"/>
    </row>
    <row r="244" spans="1:8" x14ac:dyDescent="0.2">
      <c r="A244" t="str">
        <f t="shared" si="4"/>
        <v>R1HKHMULBERRY</v>
      </c>
      <c r="B244" t="s">
        <v>50</v>
      </c>
      <c r="C244" t="s">
        <v>8524</v>
      </c>
      <c r="D244" t="s">
        <v>749</v>
      </c>
      <c r="E244" t="s">
        <v>8591</v>
      </c>
      <c r="F244" t="s">
        <v>8611</v>
      </c>
      <c r="G244" s="11"/>
      <c r="H244" s="11"/>
    </row>
    <row r="245" spans="1:8" x14ac:dyDescent="0.2">
      <c r="A245" t="str">
        <f t="shared" si="4"/>
        <v>R1HKHNEONATAL WXH</v>
      </c>
      <c r="B245" t="s">
        <v>50</v>
      </c>
      <c r="C245" t="s">
        <v>8524</v>
      </c>
      <c r="D245" t="s">
        <v>749</v>
      </c>
      <c r="E245" t="s">
        <v>8591</v>
      </c>
      <c r="F245" t="s">
        <v>8612</v>
      </c>
      <c r="G245" s="11"/>
      <c r="H245" s="11"/>
    </row>
    <row r="246" spans="1:8" x14ac:dyDescent="0.2">
      <c r="A246" t="str">
        <f t="shared" si="4"/>
        <v>R1HKHNIGHTINGALE</v>
      </c>
      <c r="B246" t="s">
        <v>50</v>
      </c>
      <c r="C246" t="s">
        <v>8524</v>
      </c>
      <c r="D246" t="s">
        <v>749</v>
      </c>
      <c r="E246" t="s">
        <v>8591</v>
      </c>
      <c r="F246" t="s">
        <v>8613</v>
      </c>
      <c r="G246" s="11"/>
      <c r="H246" s="11"/>
    </row>
    <row r="247" spans="1:8" x14ac:dyDescent="0.2">
      <c r="A247" t="str">
        <f t="shared" si="4"/>
        <v>R1HKHPEACE</v>
      </c>
      <c r="B247" t="s">
        <v>50</v>
      </c>
      <c r="C247" t="s">
        <v>8524</v>
      </c>
      <c r="D247" t="s">
        <v>749</v>
      </c>
      <c r="E247" t="s">
        <v>8591</v>
      </c>
      <c r="F247" t="s">
        <v>8614</v>
      </c>
      <c r="G247" s="11"/>
      <c r="H247" s="11"/>
    </row>
    <row r="248" spans="1:8" x14ac:dyDescent="0.2">
      <c r="A248" t="str">
        <f t="shared" si="4"/>
        <v>R1HKHPOPLAR</v>
      </c>
      <c r="B248" t="s">
        <v>50</v>
      </c>
      <c r="C248" t="s">
        <v>8524</v>
      </c>
      <c r="D248" t="s">
        <v>749</v>
      </c>
      <c r="E248" t="s">
        <v>8591</v>
      </c>
      <c r="F248" t="s">
        <v>8615</v>
      </c>
      <c r="G248" s="11"/>
      <c r="H248" s="11"/>
    </row>
    <row r="249" spans="1:8" x14ac:dyDescent="0.2">
      <c r="A249" t="str">
        <f t="shared" si="4"/>
        <v>R1HKHPRIMROSE</v>
      </c>
      <c r="B249" t="s">
        <v>50</v>
      </c>
      <c r="C249" t="s">
        <v>8524</v>
      </c>
      <c r="D249" t="s">
        <v>749</v>
      </c>
      <c r="E249" t="s">
        <v>8591</v>
      </c>
      <c r="F249" t="s">
        <v>8616</v>
      </c>
      <c r="G249" s="11"/>
      <c r="H249" s="11"/>
    </row>
    <row r="250" spans="1:8" x14ac:dyDescent="0.2">
      <c r="A250" t="str">
        <f t="shared" si="4"/>
        <v>R1HKHROWAN</v>
      </c>
      <c r="B250" t="s">
        <v>50</v>
      </c>
      <c r="C250" t="s">
        <v>8524</v>
      </c>
      <c r="D250" t="s">
        <v>749</v>
      </c>
      <c r="E250" t="s">
        <v>8591</v>
      </c>
      <c r="F250" t="s">
        <v>1690</v>
      </c>
      <c r="G250" s="11"/>
      <c r="H250" s="11"/>
    </row>
    <row r="251" spans="1:8" x14ac:dyDescent="0.2">
      <c r="A251" t="str">
        <f t="shared" si="4"/>
        <v>R1HKHSAGE</v>
      </c>
      <c r="B251" t="s">
        <v>50</v>
      </c>
      <c r="C251" t="s">
        <v>8524</v>
      </c>
      <c r="D251" t="s">
        <v>749</v>
      </c>
      <c r="E251" t="s">
        <v>8591</v>
      </c>
      <c r="F251" t="s">
        <v>8617</v>
      </c>
      <c r="G251" s="11"/>
      <c r="H251" s="11"/>
    </row>
    <row r="252" spans="1:8" x14ac:dyDescent="0.2">
      <c r="A252" t="str">
        <f t="shared" si="4"/>
        <v>R1HKHSYCAMORE</v>
      </c>
      <c r="B252" t="s">
        <v>50</v>
      </c>
      <c r="C252" t="s">
        <v>8524</v>
      </c>
      <c r="D252" t="s">
        <v>749</v>
      </c>
      <c r="E252" t="s">
        <v>8591</v>
      </c>
      <c r="F252" t="s">
        <v>8618</v>
      </c>
      <c r="G252" s="11"/>
      <c r="H252" s="11"/>
    </row>
    <row r="253" spans="1:8" x14ac:dyDescent="0.2">
      <c r="A253" t="str">
        <f t="shared" si="4"/>
        <v>R1HKHSYRINGA</v>
      </c>
      <c r="B253" t="s">
        <v>50</v>
      </c>
      <c r="C253" t="s">
        <v>8524</v>
      </c>
      <c r="D253" t="s">
        <v>749</v>
      </c>
      <c r="E253" t="s">
        <v>8591</v>
      </c>
      <c r="F253" t="s">
        <v>8619</v>
      </c>
      <c r="G253" s="11"/>
      <c r="H253" s="11"/>
    </row>
    <row r="254" spans="1:8" x14ac:dyDescent="0.2">
      <c r="A254" t="str">
        <f t="shared" si="4"/>
        <v>R1HKHVICTORY</v>
      </c>
      <c r="B254" t="s">
        <v>50</v>
      </c>
      <c r="C254" t="s">
        <v>8524</v>
      </c>
      <c r="D254" t="s">
        <v>749</v>
      </c>
      <c r="E254" t="s">
        <v>8591</v>
      </c>
      <c r="F254" t="s">
        <v>8620</v>
      </c>
      <c r="G254" s="11"/>
      <c r="H254" s="11"/>
    </row>
    <row r="255" spans="1:8" x14ac:dyDescent="0.2">
      <c r="A255" t="str">
        <f t="shared" si="4"/>
        <v>RC979Arnold Whitchurch</v>
      </c>
      <c r="B255" t="s">
        <v>133</v>
      </c>
      <c r="C255" t="s">
        <v>14153</v>
      </c>
      <c r="D255" t="s">
        <v>14154</v>
      </c>
      <c r="E255" t="s">
        <v>1037</v>
      </c>
      <c r="F255" t="s">
        <v>8646</v>
      </c>
      <c r="G255" s="11"/>
      <c r="H255" s="11"/>
    </row>
    <row r="256" spans="1:8" x14ac:dyDescent="0.2">
      <c r="A256" t="str">
        <f t="shared" si="4"/>
        <v>RC979Coronary Care Unit</v>
      </c>
      <c r="B256" t="s">
        <v>133</v>
      </c>
      <c r="C256" t="s">
        <v>14153</v>
      </c>
      <c r="D256" t="s">
        <v>14154</v>
      </c>
      <c r="E256" t="s">
        <v>1037</v>
      </c>
      <c r="F256" t="s">
        <v>8647</v>
      </c>
      <c r="G256" s="11"/>
      <c r="H256" s="11"/>
    </row>
    <row r="257" spans="1:8" x14ac:dyDescent="0.2">
      <c r="A257" t="str">
        <f t="shared" si="4"/>
        <v>RC979Critical Care Complex</v>
      </c>
      <c r="B257" t="s">
        <v>133</v>
      </c>
      <c r="C257" t="s">
        <v>14153</v>
      </c>
      <c r="D257" t="s">
        <v>14154</v>
      </c>
      <c r="E257" t="s">
        <v>1037</v>
      </c>
      <c r="F257" t="s">
        <v>8648</v>
      </c>
      <c r="G257" s="11"/>
      <c r="H257" s="11"/>
    </row>
    <row r="258" spans="1:8" x14ac:dyDescent="0.2">
      <c r="A258" t="str">
        <f t="shared" si="4"/>
        <v>RC979Elizabeth</v>
      </c>
      <c r="B258" t="s">
        <v>133</v>
      </c>
      <c r="C258" t="s">
        <v>14153</v>
      </c>
      <c r="D258" t="s">
        <v>14154</v>
      </c>
      <c r="E258" t="s">
        <v>1037</v>
      </c>
      <c r="F258" t="s">
        <v>8649</v>
      </c>
      <c r="G258" s="11"/>
      <c r="H258" s="11"/>
    </row>
    <row r="259" spans="1:8" x14ac:dyDescent="0.2">
      <c r="A259" t="str">
        <f t="shared" si="4"/>
        <v>RC979Godber</v>
      </c>
      <c r="B259" t="s">
        <v>133</v>
      </c>
      <c r="C259" t="s">
        <v>14153</v>
      </c>
      <c r="D259" t="s">
        <v>14154</v>
      </c>
      <c r="E259" t="s">
        <v>1037</v>
      </c>
      <c r="F259" t="s">
        <v>8650</v>
      </c>
      <c r="G259" s="11"/>
      <c r="H259" s="11"/>
    </row>
    <row r="260" spans="1:8" x14ac:dyDescent="0.2">
      <c r="A260" t="str">
        <f t="shared" si="4"/>
        <v>RC979Harpur</v>
      </c>
      <c r="B260" t="s">
        <v>133</v>
      </c>
      <c r="C260" t="s">
        <v>14153</v>
      </c>
      <c r="D260" t="s">
        <v>14154</v>
      </c>
      <c r="E260" t="s">
        <v>1037</v>
      </c>
      <c r="F260" t="s">
        <v>8651</v>
      </c>
      <c r="G260" s="11"/>
      <c r="H260" s="11"/>
    </row>
    <row r="261" spans="1:8" x14ac:dyDescent="0.2">
      <c r="A261" t="str">
        <f t="shared" si="4"/>
        <v>RC979Howard Surgical</v>
      </c>
      <c r="B261" t="s">
        <v>133</v>
      </c>
      <c r="C261" t="s">
        <v>14153</v>
      </c>
      <c r="D261" t="s">
        <v>14154</v>
      </c>
      <c r="E261" t="s">
        <v>1037</v>
      </c>
      <c r="F261" t="s">
        <v>8652</v>
      </c>
      <c r="G261" s="11"/>
      <c r="H261" s="11"/>
    </row>
    <row r="262" spans="1:8" x14ac:dyDescent="0.2">
      <c r="A262" t="str">
        <f t="shared" si="4"/>
        <v>RC979Meadow bank</v>
      </c>
      <c r="B262" t="s">
        <v>133</v>
      </c>
      <c r="C262" t="s">
        <v>14153</v>
      </c>
      <c r="D262" t="s">
        <v>14154</v>
      </c>
      <c r="E262" t="s">
        <v>1037</v>
      </c>
      <c r="F262" t="s">
        <v>8653</v>
      </c>
      <c r="G262" s="11"/>
      <c r="H262" s="11"/>
    </row>
    <row r="263" spans="1:8" x14ac:dyDescent="0.2">
      <c r="A263" t="str">
        <f t="shared" si="4"/>
        <v>RC979Orchard Gynae</v>
      </c>
      <c r="B263" t="s">
        <v>133</v>
      </c>
      <c r="C263" t="s">
        <v>14153</v>
      </c>
      <c r="D263" t="s">
        <v>14154</v>
      </c>
      <c r="E263" t="s">
        <v>1037</v>
      </c>
      <c r="F263" t="s">
        <v>8654</v>
      </c>
      <c r="G263" s="11"/>
      <c r="H263" s="11"/>
    </row>
    <row r="264" spans="1:8" x14ac:dyDescent="0.2">
      <c r="A264" t="str">
        <f t="shared" si="4"/>
        <v>RC979Orchard Maternity/Delivery</v>
      </c>
      <c r="B264" t="s">
        <v>133</v>
      </c>
      <c r="C264" t="s">
        <v>14153</v>
      </c>
      <c r="D264" t="s">
        <v>14154</v>
      </c>
      <c r="E264" t="s">
        <v>1037</v>
      </c>
      <c r="F264" t="s">
        <v>8655</v>
      </c>
      <c r="G264" s="11"/>
      <c r="H264" s="11"/>
    </row>
    <row r="265" spans="1:8" x14ac:dyDescent="0.2">
      <c r="A265" t="str">
        <f t="shared" si="4"/>
        <v>RC979Pilgrim</v>
      </c>
      <c r="B265" t="s">
        <v>133</v>
      </c>
      <c r="C265" t="s">
        <v>14153</v>
      </c>
      <c r="D265" t="s">
        <v>14154</v>
      </c>
      <c r="E265" t="s">
        <v>1037</v>
      </c>
      <c r="F265" t="s">
        <v>8656</v>
      </c>
      <c r="G265" s="11"/>
      <c r="H265" s="11"/>
    </row>
    <row r="266" spans="1:8" x14ac:dyDescent="0.2">
      <c r="A266" t="str">
        <f t="shared" si="4"/>
        <v>RC979Reginald Hart</v>
      </c>
      <c r="B266" t="s">
        <v>133</v>
      </c>
      <c r="C266" t="s">
        <v>14153</v>
      </c>
      <c r="D266" t="s">
        <v>14154</v>
      </c>
      <c r="E266" t="s">
        <v>1037</v>
      </c>
      <c r="F266" t="s">
        <v>8657</v>
      </c>
      <c r="G266" s="11"/>
      <c r="H266" s="11"/>
    </row>
    <row r="267" spans="1:8" x14ac:dyDescent="0.2">
      <c r="A267" t="str">
        <f t="shared" si="4"/>
        <v>RC979Richard Wells</v>
      </c>
      <c r="B267" t="s">
        <v>133</v>
      </c>
      <c r="C267" t="s">
        <v>14153</v>
      </c>
      <c r="D267" t="s">
        <v>14154</v>
      </c>
      <c r="E267" t="s">
        <v>1037</v>
      </c>
      <c r="F267" t="s">
        <v>8658</v>
      </c>
      <c r="G267" s="11"/>
      <c r="H267" s="11"/>
    </row>
    <row r="268" spans="1:8" x14ac:dyDescent="0.2">
      <c r="A268" t="str">
        <f t="shared" si="4"/>
        <v>RC979Riverbank</v>
      </c>
      <c r="B268" t="s">
        <v>133</v>
      </c>
      <c r="C268" t="s">
        <v>14153</v>
      </c>
      <c r="D268" t="s">
        <v>14154</v>
      </c>
      <c r="E268" t="s">
        <v>1037</v>
      </c>
      <c r="F268" t="s">
        <v>8659</v>
      </c>
      <c r="G268" s="11"/>
      <c r="H268" s="11"/>
    </row>
    <row r="269" spans="1:8" x14ac:dyDescent="0.2">
      <c r="A269" t="str">
        <f t="shared" si="4"/>
        <v>RC979Russell</v>
      </c>
      <c r="B269" t="s">
        <v>133</v>
      </c>
      <c r="C269" t="s">
        <v>14153</v>
      </c>
      <c r="D269" t="s">
        <v>14154</v>
      </c>
      <c r="E269" t="s">
        <v>1037</v>
      </c>
      <c r="F269" t="s">
        <v>8660</v>
      </c>
      <c r="G269" s="11"/>
      <c r="H269" s="11"/>
    </row>
    <row r="270" spans="1:8" x14ac:dyDescent="0.2">
      <c r="A270" t="str">
        <f t="shared" si="4"/>
        <v>RC979Shand</v>
      </c>
      <c r="B270" t="s">
        <v>133</v>
      </c>
      <c r="C270" t="s">
        <v>14153</v>
      </c>
      <c r="D270" t="s">
        <v>14154</v>
      </c>
      <c r="E270" t="s">
        <v>1037</v>
      </c>
      <c r="F270" t="s">
        <v>8661</v>
      </c>
      <c r="G270" s="11"/>
      <c r="H270" s="11"/>
    </row>
    <row r="271" spans="1:8" x14ac:dyDescent="0.2">
      <c r="A271" t="str">
        <f t="shared" si="4"/>
        <v>RC979Shuttleworth Medical</v>
      </c>
      <c r="B271" t="s">
        <v>133</v>
      </c>
      <c r="C271" t="s">
        <v>14153</v>
      </c>
      <c r="D271" t="s">
        <v>14154</v>
      </c>
      <c r="E271" t="s">
        <v>1037</v>
      </c>
      <c r="F271" t="s">
        <v>8662</v>
      </c>
      <c r="G271" s="11"/>
      <c r="H271" s="11"/>
    </row>
    <row r="272" spans="1:8" x14ac:dyDescent="0.2">
      <c r="A272" t="str">
        <f t="shared" si="4"/>
        <v>RC979Whitbread Medical</v>
      </c>
      <c r="B272" t="s">
        <v>133</v>
      </c>
      <c r="C272" t="s">
        <v>14153</v>
      </c>
      <c r="D272" t="s">
        <v>14154</v>
      </c>
      <c r="E272" t="s">
        <v>1037</v>
      </c>
      <c r="F272" t="s">
        <v>8663</v>
      </c>
      <c r="G272" s="11"/>
      <c r="H272" s="11"/>
    </row>
    <row r="273" spans="1:8" x14ac:dyDescent="0.2">
      <c r="A273" t="str">
        <f t="shared" si="4"/>
        <v>RC971CCU (Ward 6)</v>
      </c>
      <c r="B273" t="s">
        <v>133</v>
      </c>
      <c r="C273" t="s">
        <v>14153</v>
      </c>
      <c r="D273" t="s">
        <v>1038</v>
      </c>
      <c r="E273" t="s">
        <v>1039</v>
      </c>
      <c r="F273" t="s">
        <v>11000</v>
      </c>
      <c r="G273" s="11"/>
      <c r="H273" s="11"/>
    </row>
    <row r="274" spans="1:8" x14ac:dyDescent="0.2">
      <c r="A274" t="str">
        <f t="shared" si="4"/>
        <v>RC971Cobham Clinic</v>
      </c>
      <c r="B274" t="s">
        <v>133</v>
      </c>
      <c r="C274" t="s">
        <v>14153</v>
      </c>
      <c r="D274" t="s">
        <v>1038</v>
      </c>
      <c r="E274" t="s">
        <v>1039</v>
      </c>
      <c r="F274" t="s">
        <v>11001</v>
      </c>
      <c r="G274" s="11"/>
      <c r="H274" s="11"/>
    </row>
    <row r="275" spans="1:8" x14ac:dyDescent="0.2">
      <c r="A275" t="str">
        <f t="shared" si="4"/>
        <v>RC971EAU (Ward 1)</v>
      </c>
      <c r="B275" t="s">
        <v>133</v>
      </c>
      <c r="C275" t="s">
        <v>14153</v>
      </c>
      <c r="D275" t="s">
        <v>1038</v>
      </c>
      <c r="E275" t="s">
        <v>1039</v>
      </c>
      <c r="F275" t="s">
        <v>11002</v>
      </c>
      <c r="G275" s="11"/>
      <c r="H275" s="11"/>
    </row>
    <row r="276" spans="1:8" x14ac:dyDescent="0.2">
      <c r="A276" t="str">
        <f t="shared" si="4"/>
        <v>RC971EAU 2 (Ward 4)</v>
      </c>
      <c r="B276" t="s">
        <v>133</v>
      </c>
      <c r="C276" t="s">
        <v>14153</v>
      </c>
      <c r="D276" t="s">
        <v>1038</v>
      </c>
      <c r="E276" t="s">
        <v>1039</v>
      </c>
      <c r="F276" t="s">
        <v>11003</v>
      </c>
      <c r="G276" s="11"/>
      <c r="H276" s="11"/>
    </row>
    <row r="277" spans="1:8" x14ac:dyDescent="0.2">
      <c r="A277" t="str">
        <f t="shared" si="4"/>
        <v>RC971Female MSS (Ward 3)</v>
      </c>
      <c r="B277" t="s">
        <v>133</v>
      </c>
      <c r="C277" t="s">
        <v>14153</v>
      </c>
      <c r="D277" t="s">
        <v>1038</v>
      </c>
      <c r="E277" t="s">
        <v>1039</v>
      </c>
      <c r="F277" t="s">
        <v>11004</v>
      </c>
      <c r="G277" s="11"/>
      <c r="H277" s="11"/>
    </row>
    <row r="278" spans="1:8" x14ac:dyDescent="0.2">
      <c r="A278" t="str">
        <f t="shared" si="4"/>
        <v>RC971Haem Onc Unit</v>
      </c>
      <c r="B278" t="s">
        <v>133</v>
      </c>
      <c r="C278" t="s">
        <v>14153</v>
      </c>
      <c r="D278" t="s">
        <v>1038</v>
      </c>
      <c r="E278" t="s">
        <v>1039</v>
      </c>
      <c r="F278" t="s">
        <v>11005</v>
      </c>
      <c r="G278" s="11"/>
      <c r="H278" s="11"/>
    </row>
    <row r="279" spans="1:8" x14ac:dyDescent="0.2">
      <c r="A279" t="str">
        <f t="shared" si="4"/>
        <v>RC971HDU</v>
      </c>
      <c r="B279" t="s">
        <v>133</v>
      </c>
      <c r="C279" t="s">
        <v>14153</v>
      </c>
      <c r="D279" t="s">
        <v>1038</v>
      </c>
      <c r="E279" t="s">
        <v>1039</v>
      </c>
      <c r="F279" t="s">
        <v>9186</v>
      </c>
      <c r="G279" s="11"/>
      <c r="H279" s="11"/>
    </row>
    <row r="280" spans="1:8" x14ac:dyDescent="0.2">
      <c r="A280" t="str">
        <f t="shared" si="4"/>
        <v>RC971ITU</v>
      </c>
      <c r="B280" t="s">
        <v>133</v>
      </c>
      <c r="C280" t="s">
        <v>14153</v>
      </c>
      <c r="D280" t="s">
        <v>1038</v>
      </c>
      <c r="E280" t="s">
        <v>1039</v>
      </c>
      <c r="F280" t="s">
        <v>8402</v>
      </c>
      <c r="G280" s="11"/>
      <c r="H280" s="11"/>
    </row>
    <row r="281" spans="1:8" x14ac:dyDescent="0.2">
      <c r="A281" t="str">
        <f t="shared" si="4"/>
        <v>RC971Respiratory Ward (Ward 10)</v>
      </c>
      <c r="B281" t="s">
        <v>133</v>
      </c>
      <c r="C281" t="s">
        <v>14153</v>
      </c>
      <c r="D281" t="s">
        <v>1038</v>
      </c>
      <c r="E281" t="s">
        <v>1039</v>
      </c>
      <c r="F281" t="s">
        <v>11006</v>
      </c>
      <c r="G281" s="11"/>
      <c r="H281" s="11"/>
    </row>
    <row r="282" spans="1:8" x14ac:dyDescent="0.2">
      <c r="A282" t="str">
        <f t="shared" si="4"/>
        <v>RC971SCBU/ NICU</v>
      </c>
      <c r="B282" t="s">
        <v>133</v>
      </c>
      <c r="C282" t="s">
        <v>14153</v>
      </c>
      <c r="D282" t="s">
        <v>1038</v>
      </c>
      <c r="E282" t="s">
        <v>1039</v>
      </c>
      <c r="F282" t="s">
        <v>11007</v>
      </c>
      <c r="G282" s="11"/>
      <c r="H282" s="11"/>
    </row>
    <row r="283" spans="1:8" x14ac:dyDescent="0.2">
      <c r="A283" t="str">
        <f t="shared" si="4"/>
        <v>RC971Ward 11</v>
      </c>
      <c r="B283" t="s">
        <v>133</v>
      </c>
      <c r="C283" t="s">
        <v>14153</v>
      </c>
      <c r="D283" t="s">
        <v>1038</v>
      </c>
      <c r="E283" t="s">
        <v>1039</v>
      </c>
      <c r="F283" t="s">
        <v>8750</v>
      </c>
      <c r="G283" s="11"/>
      <c r="H283" s="11"/>
    </row>
    <row r="284" spans="1:8" x14ac:dyDescent="0.2">
      <c r="A284" t="str">
        <f t="shared" si="4"/>
        <v>RC971Ward 12</v>
      </c>
      <c r="B284" t="s">
        <v>133</v>
      </c>
      <c r="C284" t="s">
        <v>14153</v>
      </c>
      <c r="D284" t="s">
        <v>1038</v>
      </c>
      <c r="E284" t="s">
        <v>1039</v>
      </c>
      <c r="F284" t="s">
        <v>8751</v>
      </c>
      <c r="G284" s="11"/>
      <c r="H284" s="11"/>
    </row>
    <row r="285" spans="1:8" x14ac:dyDescent="0.2">
      <c r="A285" t="str">
        <f t="shared" si="4"/>
        <v>RC971Ward 14</v>
      </c>
      <c r="B285" t="s">
        <v>133</v>
      </c>
      <c r="C285" t="s">
        <v>14153</v>
      </c>
      <c r="D285" t="s">
        <v>1038</v>
      </c>
      <c r="E285" t="s">
        <v>1039</v>
      </c>
      <c r="F285" t="s">
        <v>8367</v>
      </c>
      <c r="G285" s="11"/>
      <c r="H285" s="11"/>
    </row>
    <row r="286" spans="1:8" x14ac:dyDescent="0.2">
      <c r="A286" t="str">
        <f t="shared" si="4"/>
        <v>RC971Ward 15</v>
      </c>
      <c r="B286" t="s">
        <v>133</v>
      </c>
      <c r="C286" t="s">
        <v>14153</v>
      </c>
      <c r="D286" t="s">
        <v>1038</v>
      </c>
      <c r="E286" t="s">
        <v>1039</v>
      </c>
      <c r="F286" t="s">
        <v>8368</v>
      </c>
      <c r="G286" s="11"/>
      <c r="H286" s="11"/>
    </row>
    <row r="287" spans="1:8" x14ac:dyDescent="0.2">
      <c r="A287" t="str">
        <f t="shared" si="4"/>
        <v>RC971Ward 16</v>
      </c>
      <c r="B287" t="s">
        <v>133</v>
      </c>
      <c r="C287" t="s">
        <v>14153</v>
      </c>
      <c r="D287" t="s">
        <v>1038</v>
      </c>
      <c r="E287" t="s">
        <v>1039</v>
      </c>
      <c r="F287" t="s">
        <v>8369</v>
      </c>
      <c r="G287" s="11"/>
      <c r="H287" s="11"/>
    </row>
    <row r="288" spans="1:8" x14ac:dyDescent="0.2">
      <c r="A288" t="str">
        <f t="shared" si="4"/>
        <v>RC971Ward 17</v>
      </c>
      <c r="B288" t="s">
        <v>133</v>
      </c>
      <c r="C288" t="s">
        <v>14153</v>
      </c>
      <c r="D288" t="s">
        <v>1038</v>
      </c>
      <c r="E288" t="s">
        <v>1039</v>
      </c>
      <c r="F288" t="s">
        <v>8370</v>
      </c>
      <c r="G288" s="11"/>
      <c r="H288" s="11"/>
    </row>
    <row r="289" spans="1:8" x14ac:dyDescent="0.2">
      <c r="A289" t="str">
        <f t="shared" si="4"/>
        <v>RC971Ward 18</v>
      </c>
      <c r="B289" t="s">
        <v>133</v>
      </c>
      <c r="C289" t="s">
        <v>14153</v>
      </c>
      <c r="D289" t="s">
        <v>1038</v>
      </c>
      <c r="E289" t="s">
        <v>1039</v>
      </c>
      <c r="F289" t="s">
        <v>8371</v>
      </c>
      <c r="G289" s="11"/>
      <c r="H289" s="11"/>
    </row>
    <row r="290" spans="1:8" x14ac:dyDescent="0.2">
      <c r="A290" t="str">
        <f t="shared" si="4"/>
        <v>RC971Ward 19a</v>
      </c>
      <c r="B290" t="s">
        <v>133</v>
      </c>
      <c r="C290" t="s">
        <v>14153</v>
      </c>
      <c r="D290" t="s">
        <v>1038</v>
      </c>
      <c r="E290" t="s">
        <v>1039</v>
      </c>
      <c r="F290" t="s">
        <v>11008</v>
      </c>
      <c r="G290" s="11"/>
      <c r="H290" s="11"/>
    </row>
    <row r="291" spans="1:8" x14ac:dyDescent="0.2">
      <c r="A291" t="str">
        <f t="shared" si="4"/>
        <v>RC971Ward 19b Rehab</v>
      </c>
      <c r="B291" t="s">
        <v>133</v>
      </c>
      <c r="C291" t="s">
        <v>14153</v>
      </c>
      <c r="D291" t="s">
        <v>1038</v>
      </c>
      <c r="E291" t="s">
        <v>1039</v>
      </c>
      <c r="F291" t="s">
        <v>11009</v>
      </c>
      <c r="G291" s="11"/>
      <c r="H291" s="11"/>
    </row>
    <row r="292" spans="1:8" x14ac:dyDescent="0.2">
      <c r="A292" t="str">
        <f t="shared" si="4"/>
        <v>RC971Ward 20</v>
      </c>
      <c r="B292" t="s">
        <v>133</v>
      </c>
      <c r="C292" t="s">
        <v>14153</v>
      </c>
      <c r="D292" t="s">
        <v>1038</v>
      </c>
      <c r="E292" t="s">
        <v>1039</v>
      </c>
      <c r="F292" t="s">
        <v>8843</v>
      </c>
      <c r="G292" s="11"/>
      <c r="H292" s="11"/>
    </row>
    <row r="293" spans="1:8" x14ac:dyDescent="0.2">
      <c r="A293" t="str">
        <f t="shared" si="4"/>
        <v>RC971Ward 21</v>
      </c>
      <c r="B293" t="s">
        <v>133</v>
      </c>
      <c r="C293" t="s">
        <v>14153</v>
      </c>
      <c r="D293" t="s">
        <v>1038</v>
      </c>
      <c r="E293" t="s">
        <v>1039</v>
      </c>
      <c r="F293" t="s">
        <v>8373</v>
      </c>
      <c r="G293" s="11"/>
      <c r="H293" s="11"/>
    </row>
    <row r="294" spans="1:8" x14ac:dyDescent="0.2">
      <c r="A294" t="str">
        <f t="shared" ref="A294:A357" si="5">CONCATENATE(D294,F294)</f>
        <v>RC971Ward 22</v>
      </c>
      <c r="B294" t="s">
        <v>133</v>
      </c>
      <c r="C294" t="s">
        <v>14153</v>
      </c>
      <c r="D294" t="s">
        <v>1038</v>
      </c>
      <c r="E294" t="s">
        <v>1039</v>
      </c>
      <c r="F294" t="s">
        <v>10937</v>
      </c>
      <c r="G294" s="11"/>
      <c r="H294" s="11"/>
    </row>
    <row r="295" spans="1:8" x14ac:dyDescent="0.2">
      <c r="A295" t="str">
        <f t="shared" si="5"/>
        <v>RC971Ward 23</v>
      </c>
      <c r="B295" t="s">
        <v>133</v>
      </c>
      <c r="C295" t="s">
        <v>14153</v>
      </c>
      <c r="D295" t="s">
        <v>1038</v>
      </c>
      <c r="E295" t="s">
        <v>1039</v>
      </c>
      <c r="F295" t="s">
        <v>8784</v>
      </c>
      <c r="G295" s="11"/>
      <c r="H295" s="11"/>
    </row>
    <row r="296" spans="1:8" x14ac:dyDescent="0.2">
      <c r="A296" t="str">
        <f t="shared" si="5"/>
        <v>RC971Ward 24</v>
      </c>
      <c r="B296" t="s">
        <v>133</v>
      </c>
      <c r="C296" t="s">
        <v>14153</v>
      </c>
      <c r="D296" t="s">
        <v>1038</v>
      </c>
      <c r="E296" t="s">
        <v>1039</v>
      </c>
      <c r="F296" t="s">
        <v>8516</v>
      </c>
      <c r="G296" s="11"/>
      <c r="H296" s="11"/>
    </row>
    <row r="297" spans="1:8" x14ac:dyDescent="0.2">
      <c r="A297" t="str">
        <f t="shared" si="5"/>
        <v>RC971Ward 25</v>
      </c>
      <c r="B297" t="s">
        <v>133</v>
      </c>
      <c r="C297" t="s">
        <v>14153</v>
      </c>
      <c r="D297" t="s">
        <v>1038</v>
      </c>
      <c r="E297" t="s">
        <v>1039</v>
      </c>
      <c r="F297" t="s">
        <v>8785</v>
      </c>
      <c r="G297" s="11"/>
      <c r="H297" s="11"/>
    </row>
    <row r="298" spans="1:8" x14ac:dyDescent="0.2">
      <c r="A298" t="str">
        <f t="shared" si="5"/>
        <v>RC971Ward 32 (Mat 1st Floor)</v>
      </c>
      <c r="B298" t="s">
        <v>133</v>
      </c>
      <c r="C298" t="s">
        <v>14153</v>
      </c>
      <c r="D298" t="s">
        <v>1038</v>
      </c>
      <c r="E298" t="s">
        <v>1039</v>
      </c>
      <c r="F298" t="s">
        <v>11010</v>
      </c>
      <c r="G298" s="11"/>
      <c r="H298" s="11"/>
    </row>
    <row r="299" spans="1:8" x14ac:dyDescent="0.2">
      <c r="A299" t="str">
        <f t="shared" si="5"/>
        <v>RC971Ward 33 (Mat 2nd Floor)</v>
      </c>
      <c r="B299" t="s">
        <v>133</v>
      </c>
      <c r="C299" t="s">
        <v>14153</v>
      </c>
      <c r="D299" t="s">
        <v>1038</v>
      </c>
      <c r="E299" t="s">
        <v>1039</v>
      </c>
      <c r="F299" t="s">
        <v>11011</v>
      </c>
      <c r="G299" s="11"/>
      <c r="H299" s="11"/>
    </row>
    <row r="300" spans="1:8" x14ac:dyDescent="0.2">
      <c r="A300" t="str">
        <f t="shared" si="5"/>
        <v>RC971Ward 34 (Gynae 3rd Floor)</v>
      </c>
      <c r="B300" t="s">
        <v>133</v>
      </c>
      <c r="C300" t="s">
        <v>14153</v>
      </c>
      <c r="D300" t="s">
        <v>1038</v>
      </c>
      <c r="E300" t="s">
        <v>1039</v>
      </c>
      <c r="F300" t="s">
        <v>11012</v>
      </c>
      <c r="G300" s="11"/>
      <c r="H300" s="11"/>
    </row>
    <row r="301" spans="1:8" x14ac:dyDescent="0.2">
      <c r="A301" t="str">
        <f t="shared" si="5"/>
        <v>RWX51Bluebell Ward</v>
      </c>
      <c r="B301" t="s">
        <v>51</v>
      </c>
      <c r="C301" t="s">
        <v>8664</v>
      </c>
      <c r="D301" t="s">
        <v>5640</v>
      </c>
      <c r="E301" t="s">
        <v>2000</v>
      </c>
      <c r="F301" t="s">
        <v>8665</v>
      </c>
      <c r="G301" s="11"/>
      <c r="H301" s="11"/>
    </row>
    <row r="302" spans="1:8" x14ac:dyDescent="0.2">
      <c r="A302" t="str">
        <f t="shared" si="5"/>
        <v>RWX51Campion Unit</v>
      </c>
      <c r="B302" t="s">
        <v>51</v>
      </c>
      <c r="C302" t="s">
        <v>8664</v>
      </c>
      <c r="D302" t="s">
        <v>5640</v>
      </c>
      <c r="E302" t="s">
        <v>2000</v>
      </c>
      <c r="F302" t="s">
        <v>8666</v>
      </c>
      <c r="G302" s="11"/>
      <c r="H302" s="11"/>
    </row>
    <row r="303" spans="1:8" x14ac:dyDescent="0.2">
      <c r="A303" t="str">
        <f t="shared" si="5"/>
        <v>RWX51Daisy Ward</v>
      </c>
      <c r="B303" t="s">
        <v>51</v>
      </c>
      <c r="C303" t="s">
        <v>8664</v>
      </c>
      <c r="D303" t="s">
        <v>5640</v>
      </c>
      <c r="E303" t="s">
        <v>2000</v>
      </c>
      <c r="F303" t="s">
        <v>8667</v>
      </c>
      <c r="G303" s="11"/>
      <c r="H303" s="11"/>
    </row>
    <row r="304" spans="1:8" x14ac:dyDescent="0.2">
      <c r="A304" t="str">
        <f t="shared" si="5"/>
        <v>RWX51Oakwood Ward</v>
      </c>
      <c r="B304" t="s">
        <v>51</v>
      </c>
      <c r="C304" t="s">
        <v>8664</v>
      </c>
      <c r="D304" t="s">
        <v>5640</v>
      </c>
      <c r="E304" t="s">
        <v>2000</v>
      </c>
      <c r="F304" t="s">
        <v>8668</v>
      </c>
      <c r="G304" s="11"/>
      <c r="H304" s="11"/>
    </row>
    <row r="305" spans="1:8" x14ac:dyDescent="0.2">
      <c r="A305" t="str">
        <f t="shared" si="5"/>
        <v>RWX51Orchid Ward</v>
      </c>
      <c r="B305" t="s">
        <v>51</v>
      </c>
      <c r="C305" t="s">
        <v>8664</v>
      </c>
      <c r="D305" t="s">
        <v>5640</v>
      </c>
      <c r="E305" t="s">
        <v>2000</v>
      </c>
      <c r="F305" t="s">
        <v>8669</v>
      </c>
      <c r="G305" s="11"/>
      <c r="H305" s="11"/>
    </row>
    <row r="306" spans="1:8" x14ac:dyDescent="0.2">
      <c r="A306" t="str">
        <f t="shared" si="5"/>
        <v>RWX51Rose Ward</v>
      </c>
      <c r="B306" t="s">
        <v>51</v>
      </c>
      <c r="C306" t="s">
        <v>8664</v>
      </c>
      <c r="D306" t="s">
        <v>5640</v>
      </c>
      <c r="E306" t="s">
        <v>2000</v>
      </c>
      <c r="F306" t="s">
        <v>8670</v>
      </c>
      <c r="G306" s="11"/>
      <c r="H306" s="11"/>
    </row>
    <row r="307" spans="1:8" x14ac:dyDescent="0.2">
      <c r="A307" t="str">
        <f t="shared" si="5"/>
        <v>RWX51Rowan Ward</v>
      </c>
      <c r="B307" t="s">
        <v>51</v>
      </c>
      <c r="C307" t="s">
        <v>8664</v>
      </c>
      <c r="D307" t="s">
        <v>5640</v>
      </c>
      <c r="E307" t="s">
        <v>2000</v>
      </c>
      <c r="F307" t="s">
        <v>8671</v>
      </c>
      <c r="G307" s="11"/>
      <c r="H307" s="11"/>
    </row>
    <row r="308" spans="1:8" x14ac:dyDescent="0.2">
      <c r="A308" t="str">
        <f t="shared" si="5"/>
        <v>RWX51Snowdrop Ward</v>
      </c>
      <c r="B308" t="s">
        <v>51</v>
      </c>
      <c r="C308" t="s">
        <v>8664</v>
      </c>
      <c r="D308" t="s">
        <v>5640</v>
      </c>
      <c r="E308" t="s">
        <v>2000</v>
      </c>
      <c r="F308" t="s">
        <v>8672</v>
      </c>
      <c r="G308" s="11"/>
      <c r="H308" s="11"/>
    </row>
    <row r="309" spans="1:8" x14ac:dyDescent="0.2">
      <c r="A309" t="str">
        <f t="shared" si="5"/>
        <v>RWX51Sorrel Ward</v>
      </c>
      <c r="B309" t="s">
        <v>51</v>
      </c>
      <c r="C309" t="s">
        <v>8664</v>
      </c>
      <c r="D309" t="s">
        <v>5640</v>
      </c>
      <c r="E309" t="s">
        <v>2000</v>
      </c>
      <c r="F309" t="s">
        <v>8673</v>
      </c>
      <c r="G309" s="11"/>
      <c r="H309" s="11"/>
    </row>
    <row r="310" spans="1:8" x14ac:dyDescent="0.2">
      <c r="A310" t="str">
        <f t="shared" si="5"/>
        <v>RWX84Henry Tudor</v>
      </c>
      <c r="B310" t="s">
        <v>51</v>
      </c>
      <c r="C310" t="s">
        <v>8664</v>
      </c>
      <c r="D310" t="s">
        <v>5658</v>
      </c>
      <c r="E310" t="s">
        <v>2006</v>
      </c>
      <c r="F310" t="s">
        <v>8674</v>
      </c>
      <c r="G310" s="11"/>
      <c r="H310" s="11"/>
    </row>
    <row r="311" spans="1:8" x14ac:dyDescent="0.2">
      <c r="A311" t="str">
        <f t="shared" si="5"/>
        <v>RWX85Jubilee Ward</v>
      </c>
      <c r="B311" t="s">
        <v>51</v>
      </c>
      <c r="C311" t="s">
        <v>8664</v>
      </c>
      <c r="D311" t="s">
        <v>5686</v>
      </c>
      <c r="E311" t="s">
        <v>1125</v>
      </c>
      <c r="F311" t="s">
        <v>8675</v>
      </c>
      <c r="G311" s="11"/>
      <c r="H311" s="11"/>
    </row>
    <row r="312" spans="1:8" x14ac:dyDescent="0.2">
      <c r="A312" t="str">
        <f t="shared" si="5"/>
        <v>RWX86WBCH Donnington Ward</v>
      </c>
      <c r="B312" t="s">
        <v>51</v>
      </c>
      <c r="C312" t="s">
        <v>8664</v>
      </c>
      <c r="D312" t="s">
        <v>5689</v>
      </c>
      <c r="E312" t="s">
        <v>2020</v>
      </c>
      <c r="F312" t="s">
        <v>8676</v>
      </c>
      <c r="G312" s="11"/>
      <c r="H312" s="11"/>
    </row>
    <row r="313" spans="1:8" x14ac:dyDescent="0.2">
      <c r="A313" t="str">
        <f t="shared" si="5"/>
        <v>RWX86WBCH Highclere Ward</v>
      </c>
      <c r="B313" t="s">
        <v>51</v>
      </c>
      <c r="C313" t="s">
        <v>8664</v>
      </c>
      <c r="D313" t="s">
        <v>5689</v>
      </c>
      <c r="E313" t="s">
        <v>2020</v>
      </c>
      <c r="F313" t="s">
        <v>8677</v>
      </c>
      <c r="G313" s="11"/>
      <c r="H313" s="11"/>
    </row>
    <row r="314" spans="1:8" x14ac:dyDescent="0.2">
      <c r="A314" t="str">
        <f t="shared" si="5"/>
        <v>RWX70Willow House</v>
      </c>
      <c r="B314" t="s">
        <v>51</v>
      </c>
      <c r="C314" t="s">
        <v>8664</v>
      </c>
      <c r="D314" t="s">
        <v>5694</v>
      </c>
      <c r="E314" t="s">
        <v>5695</v>
      </c>
      <c r="F314" t="s">
        <v>8678</v>
      </c>
      <c r="G314" s="11"/>
      <c r="H314" s="11"/>
    </row>
    <row r="315" spans="1:8" x14ac:dyDescent="0.2">
      <c r="A315" t="str">
        <f t="shared" si="5"/>
        <v>RWX70Windsor Ward Days</v>
      </c>
      <c r="B315" t="s">
        <v>51</v>
      </c>
      <c r="C315" t="s">
        <v>8664</v>
      </c>
      <c r="D315" t="s">
        <v>5694</v>
      </c>
      <c r="E315" t="s">
        <v>5695</v>
      </c>
      <c r="F315" t="s">
        <v>8679</v>
      </c>
      <c r="G315" s="11"/>
      <c r="H315" s="11"/>
    </row>
    <row r="316" spans="1:8" x14ac:dyDescent="0.2">
      <c r="A316" t="str">
        <f t="shared" si="5"/>
        <v>RXT05Citrine</v>
      </c>
      <c r="B316" t="s">
        <v>52</v>
      </c>
      <c r="C316" t="s">
        <v>8680</v>
      </c>
      <c r="D316" t="s">
        <v>6791</v>
      </c>
      <c r="E316" t="s">
        <v>6792</v>
      </c>
      <c r="F316" t="s">
        <v>8681</v>
      </c>
      <c r="G316" s="11"/>
      <c r="H316" s="11"/>
    </row>
    <row r="317" spans="1:8" x14ac:dyDescent="0.2">
      <c r="A317" t="str">
        <f t="shared" si="5"/>
        <v>RXT05Coral</v>
      </c>
      <c r="B317" t="s">
        <v>52</v>
      </c>
      <c r="C317" t="s">
        <v>8680</v>
      </c>
      <c r="D317" t="s">
        <v>6791</v>
      </c>
      <c r="E317" t="s">
        <v>6792</v>
      </c>
      <c r="F317" t="s">
        <v>8478</v>
      </c>
      <c r="G317" s="11"/>
      <c r="H317" s="11"/>
    </row>
    <row r="318" spans="1:8" x14ac:dyDescent="0.2">
      <c r="A318" t="str">
        <f t="shared" si="5"/>
        <v>RXT05Larimar</v>
      </c>
      <c r="B318" t="s">
        <v>52</v>
      </c>
      <c r="C318" t="s">
        <v>8680</v>
      </c>
      <c r="D318" t="s">
        <v>6791</v>
      </c>
      <c r="E318" t="s">
        <v>6792</v>
      </c>
      <c r="F318" t="s">
        <v>8682</v>
      </c>
      <c r="G318" s="11"/>
      <c r="H318" s="11"/>
    </row>
    <row r="319" spans="1:8" x14ac:dyDescent="0.2">
      <c r="A319" t="str">
        <f t="shared" si="5"/>
        <v>RXT05Pacific</v>
      </c>
      <c r="B319" t="s">
        <v>52</v>
      </c>
      <c r="C319" t="s">
        <v>8680</v>
      </c>
      <c r="D319" t="s">
        <v>6791</v>
      </c>
      <c r="E319" t="s">
        <v>6792</v>
      </c>
      <c r="F319" t="s">
        <v>8683</v>
      </c>
      <c r="G319" s="11"/>
      <c r="H319" s="11"/>
    </row>
    <row r="320" spans="1:8" x14ac:dyDescent="0.2">
      <c r="A320" t="str">
        <f t="shared" si="5"/>
        <v>RXT05Tourmaline</v>
      </c>
      <c r="B320" t="s">
        <v>52</v>
      </c>
      <c r="C320" t="s">
        <v>8680</v>
      </c>
      <c r="D320" t="s">
        <v>6791</v>
      </c>
      <c r="E320" t="s">
        <v>6792</v>
      </c>
      <c r="F320" t="s">
        <v>8684</v>
      </c>
      <c r="G320" s="11"/>
      <c r="H320" s="11"/>
    </row>
    <row r="321" spans="1:8" x14ac:dyDescent="0.2">
      <c r="A321" t="str">
        <f t="shared" si="5"/>
        <v>RXT06Ashcroft</v>
      </c>
      <c r="B321" t="s">
        <v>52</v>
      </c>
      <c r="C321" t="s">
        <v>8680</v>
      </c>
      <c r="D321" t="s">
        <v>6793</v>
      </c>
      <c r="E321" t="s">
        <v>6794</v>
      </c>
      <c r="F321" t="s">
        <v>8685</v>
      </c>
      <c r="G321" s="11"/>
      <c r="H321" s="11"/>
    </row>
    <row r="322" spans="1:8" x14ac:dyDescent="0.2">
      <c r="A322" t="str">
        <f t="shared" si="5"/>
        <v>RXT96Dan Mooney</v>
      </c>
      <c r="B322" t="s">
        <v>52</v>
      </c>
      <c r="C322" t="s">
        <v>8680</v>
      </c>
      <c r="D322" t="s">
        <v>6797</v>
      </c>
      <c r="E322" t="s">
        <v>6798</v>
      </c>
      <c r="F322" t="s">
        <v>8686</v>
      </c>
      <c r="G322" s="11"/>
      <c r="H322" s="11"/>
    </row>
    <row r="323" spans="1:8" x14ac:dyDescent="0.2">
      <c r="A323" t="str">
        <f t="shared" si="5"/>
        <v>RXT15David Bromley</v>
      </c>
      <c r="B323" t="s">
        <v>52</v>
      </c>
      <c r="C323" t="s">
        <v>8680</v>
      </c>
      <c r="D323" t="s">
        <v>6799</v>
      </c>
      <c r="E323" t="s">
        <v>6800</v>
      </c>
      <c r="F323" t="s">
        <v>8687</v>
      </c>
      <c r="G323" s="11"/>
      <c r="H323" s="11"/>
    </row>
    <row r="324" spans="1:8" x14ac:dyDescent="0.2">
      <c r="A324" t="str">
        <f t="shared" si="5"/>
        <v>RXTVQCilantro</v>
      </c>
      <c r="B324" t="s">
        <v>52</v>
      </c>
      <c r="C324" t="s">
        <v>8680</v>
      </c>
      <c r="D324" t="s">
        <v>6801</v>
      </c>
      <c r="E324" t="s">
        <v>6802</v>
      </c>
      <c r="F324" t="s">
        <v>8688</v>
      </c>
      <c r="G324" s="11"/>
      <c r="H324" s="11"/>
    </row>
    <row r="325" spans="1:8" x14ac:dyDescent="0.2">
      <c r="A325" t="str">
        <f t="shared" si="5"/>
        <v>RXT99Eden Acute</v>
      </c>
      <c r="B325" t="s">
        <v>52</v>
      </c>
      <c r="C325" t="s">
        <v>8680</v>
      </c>
      <c r="D325" t="s">
        <v>6803</v>
      </c>
      <c r="E325" t="s">
        <v>6804</v>
      </c>
      <c r="F325" t="s">
        <v>8689</v>
      </c>
      <c r="G325" s="11"/>
      <c r="H325" s="11"/>
    </row>
    <row r="326" spans="1:8" x14ac:dyDescent="0.2">
      <c r="A326" t="str">
        <f t="shared" si="5"/>
        <v>RXT99Eden PICU</v>
      </c>
      <c r="B326" t="s">
        <v>52</v>
      </c>
      <c r="C326" t="s">
        <v>8680</v>
      </c>
      <c r="D326" t="s">
        <v>6803</v>
      </c>
      <c r="E326" t="s">
        <v>6804</v>
      </c>
      <c r="F326" t="s">
        <v>8690</v>
      </c>
      <c r="G326" s="11"/>
      <c r="H326" s="11"/>
    </row>
    <row r="327" spans="1:8" x14ac:dyDescent="0.2">
      <c r="A327" t="str">
        <f t="shared" si="5"/>
        <v>RXT18Endeavour Court</v>
      </c>
      <c r="B327" t="s">
        <v>52</v>
      </c>
      <c r="C327" t="s">
        <v>8680</v>
      </c>
      <c r="D327" t="s">
        <v>6809</v>
      </c>
      <c r="E327" t="s">
        <v>6810</v>
      </c>
      <c r="F327" t="s">
        <v>8691</v>
      </c>
      <c r="G327" s="11"/>
      <c r="H327" s="11"/>
    </row>
    <row r="328" spans="1:8" x14ac:dyDescent="0.2">
      <c r="A328" t="str">
        <f t="shared" si="5"/>
        <v>RXT19Endeavour House</v>
      </c>
      <c r="B328" t="s">
        <v>52</v>
      </c>
      <c r="C328" t="s">
        <v>8680</v>
      </c>
      <c r="D328" t="s">
        <v>6811</v>
      </c>
      <c r="E328" t="s">
        <v>6812</v>
      </c>
      <c r="F328" t="s">
        <v>8692</v>
      </c>
      <c r="G328" s="11"/>
      <c r="H328" s="11"/>
    </row>
    <row r="329" spans="1:8" x14ac:dyDescent="0.2">
      <c r="A329" t="str">
        <f t="shared" si="5"/>
        <v>RXT22Forward House</v>
      </c>
      <c r="B329" t="s">
        <v>52</v>
      </c>
      <c r="C329" t="s">
        <v>8680</v>
      </c>
      <c r="D329" t="s">
        <v>6819</v>
      </c>
      <c r="E329" t="s">
        <v>6820</v>
      </c>
      <c r="F329" t="s">
        <v>8693</v>
      </c>
      <c r="G329" s="11"/>
      <c r="H329" s="11"/>
    </row>
    <row r="330" spans="1:8" x14ac:dyDescent="0.2">
      <c r="A330" t="str">
        <f t="shared" si="5"/>
        <v>RXT24Grove Avenue</v>
      </c>
      <c r="B330" t="s">
        <v>52</v>
      </c>
      <c r="C330" t="s">
        <v>8680</v>
      </c>
      <c r="D330" t="s">
        <v>6825</v>
      </c>
      <c r="E330" t="s">
        <v>6826</v>
      </c>
      <c r="F330" t="s">
        <v>8694</v>
      </c>
      <c r="G330" s="11"/>
      <c r="H330" s="11"/>
    </row>
    <row r="331" spans="1:8" x14ac:dyDescent="0.2">
      <c r="A331" t="str">
        <f t="shared" si="5"/>
        <v>RXT27Hertford House</v>
      </c>
      <c r="B331" t="s">
        <v>52</v>
      </c>
      <c r="C331" t="s">
        <v>8680</v>
      </c>
      <c r="D331" t="s">
        <v>6829</v>
      </c>
      <c r="E331" t="s">
        <v>6830</v>
      </c>
      <c r="F331" t="s">
        <v>8695</v>
      </c>
      <c r="G331" s="11"/>
      <c r="H331" s="11"/>
    </row>
    <row r="332" spans="1:8" x14ac:dyDescent="0.2">
      <c r="A332" t="str">
        <f t="shared" si="5"/>
        <v>RXT29Hillis</v>
      </c>
      <c r="B332" t="s">
        <v>52</v>
      </c>
      <c r="C332" t="s">
        <v>8680</v>
      </c>
      <c r="D332" t="s">
        <v>6833</v>
      </c>
      <c r="E332" t="s">
        <v>6834</v>
      </c>
      <c r="F332" t="s">
        <v>8696</v>
      </c>
      <c r="G332" s="11"/>
      <c r="H332" s="11"/>
    </row>
    <row r="333" spans="1:8" x14ac:dyDescent="0.2">
      <c r="A333" t="str">
        <f t="shared" si="5"/>
        <v>RXTD5Bergamot</v>
      </c>
      <c r="B333" t="s">
        <v>52</v>
      </c>
      <c r="C333" t="s">
        <v>8680</v>
      </c>
      <c r="D333" t="s">
        <v>6842</v>
      </c>
      <c r="E333" t="s">
        <v>6843</v>
      </c>
      <c r="F333" t="s">
        <v>8697</v>
      </c>
      <c r="G333" s="11"/>
      <c r="H333" s="11"/>
    </row>
    <row r="334" spans="1:8" x14ac:dyDescent="0.2">
      <c r="A334" t="str">
        <f t="shared" si="5"/>
        <v>RXTD5Rosemary</v>
      </c>
      <c r="B334" t="s">
        <v>52</v>
      </c>
      <c r="C334" t="s">
        <v>8680</v>
      </c>
      <c r="D334" t="s">
        <v>6842</v>
      </c>
      <c r="E334" t="s">
        <v>6843</v>
      </c>
      <c r="F334" t="s">
        <v>8698</v>
      </c>
      <c r="G334" s="11"/>
      <c r="H334" s="11"/>
    </row>
    <row r="335" spans="1:8" x14ac:dyDescent="0.2">
      <c r="A335" t="str">
        <f t="shared" si="5"/>
        <v>RXTD5Sage</v>
      </c>
      <c r="B335" t="s">
        <v>52</v>
      </c>
      <c r="C335" t="s">
        <v>8680</v>
      </c>
      <c r="D335" t="s">
        <v>6842</v>
      </c>
      <c r="E335" t="s">
        <v>6843</v>
      </c>
      <c r="F335" t="s">
        <v>8502</v>
      </c>
      <c r="G335" s="11"/>
      <c r="H335" s="11"/>
    </row>
    <row r="336" spans="1:8" x14ac:dyDescent="0.2">
      <c r="A336" t="str">
        <f t="shared" si="5"/>
        <v>RXT47Mary Seacole 1</v>
      </c>
      <c r="B336" t="s">
        <v>52</v>
      </c>
      <c r="C336" t="s">
        <v>8680</v>
      </c>
      <c r="D336" t="s">
        <v>6854</v>
      </c>
      <c r="E336" t="s">
        <v>6855</v>
      </c>
      <c r="F336" t="s">
        <v>8699</v>
      </c>
      <c r="G336" s="11"/>
      <c r="H336" s="11"/>
    </row>
    <row r="337" spans="1:8" x14ac:dyDescent="0.2">
      <c r="A337" t="str">
        <f t="shared" si="5"/>
        <v>RXT47Mary Seacole 2</v>
      </c>
      <c r="B337" t="s">
        <v>52</v>
      </c>
      <c r="C337" t="s">
        <v>8680</v>
      </c>
      <c r="D337" t="s">
        <v>6854</v>
      </c>
      <c r="E337" t="s">
        <v>6855</v>
      </c>
      <c r="F337" t="s">
        <v>8700</v>
      </c>
      <c r="G337" s="11"/>
      <c r="H337" s="11"/>
    </row>
    <row r="338" spans="1:8" x14ac:dyDescent="0.2">
      <c r="A338" t="str">
        <f t="shared" si="5"/>
        <v>RXT47Meadowcroft</v>
      </c>
      <c r="B338" t="s">
        <v>52</v>
      </c>
      <c r="C338" t="s">
        <v>8680</v>
      </c>
      <c r="D338" t="s">
        <v>6854</v>
      </c>
      <c r="E338" t="s">
        <v>6855</v>
      </c>
      <c r="F338" t="s">
        <v>8701</v>
      </c>
      <c r="G338" s="11"/>
      <c r="H338" s="11"/>
    </row>
    <row r="339" spans="1:8" x14ac:dyDescent="0.2">
      <c r="A339" t="str">
        <f t="shared" si="5"/>
        <v>RXTVXChamomile</v>
      </c>
      <c r="B339" t="s">
        <v>52</v>
      </c>
      <c r="C339" t="s">
        <v>8680</v>
      </c>
      <c r="D339" t="s">
        <v>6856</v>
      </c>
      <c r="E339" t="s">
        <v>6857</v>
      </c>
      <c r="F339" t="s">
        <v>8702</v>
      </c>
      <c r="G339" s="11"/>
      <c r="H339" s="11"/>
    </row>
    <row r="340" spans="1:8" x14ac:dyDescent="0.2">
      <c r="A340" t="str">
        <f t="shared" si="5"/>
        <v>RXT51Newbridge</v>
      </c>
      <c r="B340" t="s">
        <v>52</v>
      </c>
      <c r="C340" t="s">
        <v>8680</v>
      </c>
      <c r="D340" t="s">
        <v>6858</v>
      </c>
      <c r="E340" t="s">
        <v>6859</v>
      </c>
      <c r="F340" t="s">
        <v>8703</v>
      </c>
      <c r="G340" s="11"/>
      <c r="H340" s="11"/>
    </row>
    <row r="341" spans="1:8" x14ac:dyDescent="0.2">
      <c r="A341" t="str">
        <f t="shared" si="5"/>
        <v>RXT54George</v>
      </c>
      <c r="B341" t="s">
        <v>52</v>
      </c>
      <c r="C341" t="s">
        <v>8680</v>
      </c>
      <c r="D341" t="s">
        <v>6860</v>
      </c>
      <c r="E341" t="s">
        <v>6861</v>
      </c>
      <c r="F341" t="s">
        <v>8704</v>
      </c>
      <c r="G341" s="11"/>
      <c r="H341" s="11"/>
    </row>
    <row r="342" spans="1:8" x14ac:dyDescent="0.2">
      <c r="A342" t="str">
        <f t="shared" si="5"/>
        <v>RXT64Avon</v>
      </c>
      <c r="B342" t="s">
        <v>52</v>
      </c>
      <c r="C342" t="s">
        <v>8680</v>
      </c>
      <c r="D342" t="s">
        <v>6894</v>
      </c>
      <c r="E342" t="s">
        <v>6895</v>
      </c>
      <c r="F342" t="s">
        <v>8705</v>
      </c>
      <c r="G342" s="11"/>
      <c r="H342" s="11"/>
    </row>
    <row r="343" spans="1:8" x14ac:dyDescent="0.2">
      <c r="A343" t="str">
        <f t="shared" si="5"/>
        <v>RXT64Blythe</v>
      </c>
      <c r="B343" t="s">
        <v>52</v>
      </c>
      <c r="C343" t="s">
        <v>8680</v>
      </c>
      <c r="D343" t="s">
        <v>6894</v>
      </c>
      <c r="E343" t="s">
        <v>6895</v>
      </c>
      <c r="F343" t="s">
        <v>8706</v>
      </c>
      <c r="G343" s="11"/>
      <c r="H343" s="11"/>
    </row>
    <row r="344" spans="1:8" x14ac:dyDescent="0.2">
      <c r="A344" t="str">
        <f t="shared" si="5"/>
        <v>RXT64Dove</v>
      </c>
      <c r="B344" t="s">
        <v>52</v>
      </c>
      <c r="C344" t="s">
        <v>8680</v>
      </c>
      <c r="D344" t="s">
        <v>6894</v>
      </c>
      <c r="E344" t="s">
        <v>6895</v>
      </c>
      <c r="F344" t="s">
        <v>8707</v>
      </c>
      <c r="G344" s="11"/>
      <c r="H344" s="11"/>
    </row>
    <row r="345" spans="1:8" x14ac:dyDescent="0.2">
      <c r="A345" t="str">
        <f t="shared" si="5"/>
        <v>RXT64Kennett</v>
      </c>
      <c r="B345" t="s">
        <v>52</v>
      </c>
      <c r="C345" t="s">
        <v>8680</v>
      </c>
      <c r="D345" t="s">
        <v>6894</v>
      </c>
      <c r="E345" t="s">
        <v>6895</v>
      </c>
      <c r="F345" t="s">
        <v>8708</v>
      </c>
      <c r="G345" s="11"/>
      <c r="H345" s="11"/>
    </row>
    <row r="346" spans="1:8" x14ac:dyDescent="0.2">
      <c r="A346" t="str">
        <f t="shared" si="5"/>
        <v>RXT64Severn</v>
      </c>
      <c r="B346" t="s">
        <v>52</v>
      </c>
      <c r="C346" t="s">
        <v>8680</v>
      </c>
      <c r="D346" t="s">
        <v>6894</v>
      </c>
      <c r="E346" t="s">
        <v>6895</v>
      </c>
      <c r="F346" t="s">
        <v>8503</v>
      </c>
      <c r="G346" s="11"/>
      <c r="H346" s="11"/>
    </row>
    <row r="347" spans="1:8" x14ac:dyDescent="0.2">
      <c r="A347" t="str">
        <f t="shared" si="5"/>
        <v>RXT64Swift</v>
      </c>
      <c r="B347" t="s">
        <v>52</v>
      </c>
      <c r="C347" t="s">
        <v>8680</v>
      </c>
      <c r="D347" t="s">
        <v>6894</v>
      </c>
      <c r="E347" t="s">
        <v>6895</v>
      </c>
      <c r="F347" t="s">
        <v>8411</v>
      </c>
      <c r="G347" s="11"/>
      <c r="H347" s="11"/>
    </row>
    <row r="348" spans="1:8" x14ac:dyDescent="0.2">
      <c r="A348" t="str">
        <f t="shared" si="5"/>
        <v>RXT64Trent</v>
      </c>
      <c r="B348" t="s">
        <v>52</v>
      </c>
      <c r="C348" t="s">
        <v>8680</v>
      </c>
      <c r="D348" t="s">
        <v>6894</v>
      </c>
      <c r="E348" t="s">
        <v>6895</v>
      </c>
      <c r="F348" t="s">
        <v>8709</v>
      </c>
      <c r="G348" s="11"/>
      <c r="H348" s="11"/>
    </row>
    <row r="349" spans="1:8" x14ac:dyDescent="0.2">
      <c r="A349" t="str">
        <f t="shared" si="5"/>
        <v>RXT65Reservoir Court</v>
      </c>
      <c r="B349" t="s">
        <v>52</v>
      </c>
      <c r="C349" t="s">
        <v>8680</v>
      </c>
      <c r="D349" t="s">
        <v>6896</v>
      </c>
      <c r="E349" t="s">
        <v>6897</v>
      </c>
      <c r="F349" t="s">
        <v>8710</v>
      </c>
      <c r="G349" s="11"/>
      <c r="H349" s="11"/>
    </row>
    <row r="350" spans="1:8" x14ac:dyDescent="0.2">
      <c r="A350" t="str">
        <f t="shared" si="5"/>
        <v>RXTD6Acacia</v>
      </c>
      <c r="B350" t="s">
        <v>52</v>
      </c>
      <c r="C350" t="s">
        <v>8680</v>
      </c>
      <c r="D350" t="s">
        <v>6919</v>
      </c>
      <c r="E350" t="s">
        <v>6920</v>
      </c>
      <c r="F350" t="s">
        <v>8711</v>
      </c>
      <c r="G350" s="11"/>
      <c r="H350" s="11"/>
    </row>
    <row r="351" spans="1:8" x14ac:dyDescent="0.2">
      <c r="A351" t="str">
        <f t="shared" si="5"/>
        <v>RXTD6Cedar</v>
      </c>
      <c r="B351" t="s">
        <v>52</v>
      </c>
      <c r="C351" t="s">
        <v>8680</v>
      </c>
      <c r="D351" t="s">
        <v>6919</v>
      </c>
      <c r="E351" t="s">
        <v>6920</v>
      </c>
      <c r="F351" t="s">
        <v>8397</v>
      </c>
      <c r="G351" s="11"/>
      <c r="H351" s="11"/>
    </row>
    <row r="352" spans="1:8" x14ac:dyDescent="0.2">
      <c r="A352" t="str">
        <f t="shared" si="5"/>
        <v>RXTD6Hibiscus</v>
      </c>
      <c r="B352" t="s">
        <v>52</v>
      </c>
      <c r="C352" t="s">
        <v>8680</v>
      </c>
      <c r="D352" t="s">
        <v>6919</v>
      </c>
      <c r="E352" t="s">
        <v>6920</v>
      </c>
      <c r="F352" t="s">
        <v>8712</v>
      </c>
      <c r="G352" s="11"/>
      <c r="H352" s="11"/>
    </row>
    <row r="353" spans="1:8" x14ac:dyDescent="0.2">
      <c r="A353" t="str">
        <f t="shared" si="5"/>
        <v>RXTD6Laurel</v>
      </c>
      <c r="B353" t="s">
        <v>52</v>
      </c>
      <c r="C353" t="s">
        <v>8680</v>
      </c>
      <c r="D353" t="s">
        <v>6919</v>
      </c>
      <c r="E353" t="s">
        <v>6920</v>
      </c>
      <c r="F353" t="s">
        <v>8713</v>
      </c>
      <c r="G353" s="11"/>
      <c r="H353" s="11"/>
    </row>
    <row r="354" spans="1:8" x14ac:dyDescent="0.2">
      <c r="A354" t="str">
        <f t="shared" si="5"/>
        <v>RXTD6Lobelia</v>
      </c>
      <c r="B354" t="s">
        <v>52</v>
      </c>
      <c r="C354" t="s">
        <v>8680</v>
      </c>
      <c r="D354" t="s">
        <v>6919</v>
      </c>
      <c r="E354" t="s">
        <v>6920</v>
      </c>
      <c r="F354" t="s">
        <v>8714</v>
      </c>
      <c r="G354" s="11"/>
      <c r="H354" s="11"/>
    </row>
    <row r="355" spans="1:8" x14ac:dyDescent="0.2">
      <c r="A355" t="str">
        <f t="shared" si="5"/>
        <v>RXTD6Myrtle</v>
      </c>
      <c r="B355" t="s">
        <v>52</v>
      </c>
      <c r="C355" t="s">
        <v>8680</v>
      </c>
      <c r="D355" t="s">
        <v>6919</v>
      </c>
      <c r="E355" t="s">
        <v>6920</v>
      </c>
      <c r="F355" t="s">
        <v>8715</v>
      </c>
      <c r="G355" s="11"/>
      <c r="H355" s="11"/>
    </row>
    <row r="356" spans="1:8" x14ac:dyDescent="0.2">
      <c r="A356" t="str">
        <f t="shared" si="5"/>
        <v>RXTD6Sycamore</v>
      </c>
      <c r="B356" t="s">
        <v>52</v>
      </c>
      <c r="C356" t="s">
        <v>8680</v>
      </c>
      <c r="D356" t="s">
        <v>6919</v>
      </c>
      <c r="E356" t="s">
        <v>6920</v>
      </c>
      <c r="F356" t="s">
        <v>8716</v>
      </c>
      <c r="G356" s="11"/>
      <c r="H356" s="11"/>
    </row>
    <row r="357" spans="1:8" x14ac:dyDescent="0.2">
      <c r="A357" t="str">
        <f t="shared" si="5"/>
        <v>RXTD3Jasamine</v>
      </c>
      <c r="B357" t="s">
        <v>52</v>
      </c>
      <c r="C357" t="s">
        <v>8680</v>
      </c>
      <c r="D357" t="s">
        <v>6921</v>
      </c>
      <c r="E357" t="s">
        <v>6922</v>
      </c>
      <c r="F357" t="s">
        <v>8717</v>
      </c>
      <c r="G357" s="11"/>
      <c r="H357" s="11"/>
    </row>
    <row r="358" spans="1:8" x14ac:dyDescent="0.2">
      <c r="A358" t="str">
        <f t="shared" ref="A358:A421" si="6">CONCATENATE(D358,F358)</f>
        <v>RXTD4Caffra</v>
      </c>
      <c r="B358" t="s">
        <v>52</v>
      </c>
      <c r="C358" t="s">
        <v>8680</v>
      </c>
      <c r="D358" t="s">
        <v>6929</v>
      </c>
      <c r="E358" t="s">
        <v>6930</v>
      </c>
      <c r="F358" t="s">
        <v>8718</v>
      </c>
      <c r="G358" s="11"/>
      <c r="H358" s="11"/>
    </row>
    <row r="359" spans="1:8" x14ac:dyDescent="0.2">
      <c r="A359" t="str">
        <f t="shared" si="6"/>
        <v>RXTD4Japonica New Ward</v>
      </c>
      <c r="B359" t="s">
        <v>52</v>
      </c>
      <c r="C359" t="s">
        <v>8680</v>
      </c>
      <c r="D359" t="s">
        <v>6929</v>
      </c>
      <c r="E359" t="s">
        <v>6930</v>
      </c>
      <c r="F359" t="s">
        <v>8719</v>
      </c>
      <c r="G359" s="11"/>
      <c r="H359" s="11"/>
    </row>
    <row r="360" spans="1:8" x14ac:dyDescent="0.2">
      <c r="A360" t="str">
        <f t="shared" si="6"/>
        <v>RXTD4Magnolia</v>
      </c>
      <c r="B360" t="s">
        <v>52</v>
      </c>
      <c r="C360" t="s">
        <v>8680</v>
      </c>
      <c r="D360" t="s">
        <v>6929</v>
      </c>
      <c r="E360" t="s">
        <v>6930</v>
      </c>
      <c r="F360" t="s">
        <v>8505</v>
      </c>
      <c r="G360" s="11"/>
      <c r="H360" s="11"/>
    </row>
    <row r="361" spans="1:8" x14ac:dyDescent="0.2">
      <c r="A361" t="str">
        <f t="shared" si="6"/>
        <v>RXTD4Melissa</v>
      </c>
      <c r="B361" t="s">
        <v>52</v>
      </c>
      <c r="C361" t="s">
        <v>8680</v>
      </c>
      <c r="D361" t="s">
        <v>6929</v>
      </c>
      <c r="E361" t="s">
        <v>6930</v>
      </c>
      <c r="F361" t="s">
        <v>8720</v>
      </c>
      <c r="G361" s="11"/>
      <c r="H361" s="11"/>
    </row>
    <row r="362" spans="1:8" x14ac:dyDescent="0.2">
      <c r="A362" t="str">
        <f t="shared" si="6"/>
        <v>RXTD4Tazetta</v>
      </c>
      <c r="B362" t="s">
        <v>52</v>
      </c>
      <c r="C362" t="s">
        <v>8680</v>
      </c>
      <c r="D362" t="s">
        <v>6929</v>
      </c>
      <c r="E362" t="s">
        <v>6930</v>
      </c>
      <c r="F362" t="s">
        <v>8721</v>
      </c>
      <c r="G362" s="11"/>
      <c r="H362" s="11"/>
    </row>
    <row r="363" spans="1:8" x14ac:dyDescent="0.2">
      <c r="A363" t="str">
        <f t="shared" si="6"/>
        <v>RXTD2Lavender</v>
      </c>
      <c r="B363" t="s">
        <v>52</v>
      </c>
      <c r="C363" t="s">
        <v>8680</v>
      </c>
      <c r="D363" t="s">
        <v>6931</v>
      </c>
      <c r="E363" t="s">
        <v>6932</v>
      </c>
      <c r="F363" t="s">
        <v>8722</v>
      </c>
      <c r="G363" s="11"/>
      <c r="H363" s="11"/>
    </row>
    <row r="364" spans="1:8" x14ac:dyDescent="0.2">
      <c r="A364" t="str">
        <f t="shared" si="6"/>
        <v>RXTD2Saffron</v>
      </c>
      <c r="B364" t="s">
        <v>52</v>
      </c>
      <c r="C364" t="s">
        <v>8680</v>
      </c>
      <c r="D364" t="s">
        <v>6931</v>
      </c>
      <c r="E364" t="s">
        <v>6932</v>
      </c>
      <c r="F364" t="s">
        <v>8723</v>
      </c>
      <c r="G364" s="11"/>
      <c r="H364" s="11"/>
    </row>
    <row r="365" spans="1:8" x14ac:dyDescent="0.2">
      <c r="A365" t="str">
        <f t="shared" si="6"/>
        <v>RYW01C27</v>
      </c>
      <c r="B365" t="s">
        <v>53</v>
      </c>
      <c r="C365" t="s">
        <v>14187</v>
      </c>
      <c r="D365" t="s">
        <v>7998</v>
      </c>
      <c r="E365" t="s">
        <v>7999</v>
      </c>
      <c r="F365" t="s">
        <v>8724</v>
      </c>
      <c r="G365" s="11"/>
      <c r="H365" s="11"/>
    </row>
    <row r="366" spans="1:8" x14ac:dyDescent="0.2">
      <c r="A366" t="str">
        <f t="shared" si="6"/>
        <v>RYW41No 9 Kingswood</v>
      </c>
      <c r="B366" t="s">
        <v>53</v>
      </c>
      <c r="C366" t="s">
        <v>14187</v>
      </c>
      <c r="D366" t="s">
        <v>8008</v>
      </c>
      <c r="E366" t="s">
        <v>8009</v>
      </c>
      <c r="F366" t="s">
        <v>8725</v>
      </c>
      <c r="G366" s="11"/>
      <c r="H366" s="11"/>
    </row>
    <row r="367" spans="1:8" x14ac:dyDescent="0.2">
      <c r="A367" t="str">
        <f t="shared" si="6"/>
        <v>RYW41Riverside Short breaks</v>
      </c>
      <c r="B367" t="s">
        <v>53</v>
      </c>
      <c r="C367" t="s">
        <v>14187</v>
      </c>
      <c r="D367" t="s">
        <v>8008</v>
      </c>
      <c r="E367" t="s">
        <v>8009</v>
      </c>
      <c r="F367" t="s">
        <v>8726</v>
      </c>
      <c r="G367" s="11"/>
      <c r="H367" s="11"/>
    </row>
    <row r="368" spans="1:8" x14ac:dyDescent="0.2">
      <c r="A368" t="str">
        <f t="shared" si="6"/>
        <v>RYW03Ann Marie Hawes</v>
      </c>
      <c r="B368" t="s">
        <v>53</v>
      </c>
      <c r="C368" t="s">
        <v>14187</v>
      </c>
      <c r="D368" t="s">
        <v>8010</v>
      </c>
      <c r="E368" t="s">
        <v>8011</v>
      </c>
      <c r="F368" t="s">
        <v>8727</v>
      </c>
      <c r="G368" s="11"/>
      <c r="H368" s="11"/>
    </row>
    <row r="369" spans="1:8" x14ac:dyDescent="0.2">
      <c r="A369" t="str">
        <f t="shared" si="6"/>
        <v>RYW03Perrytrees</v>
      </c>
      <c r="B369" t="s">
        <v>53</v>
      </c>
      <c r="C369" t="s">
        <v>14187</v>
      </c>
      <c r="D369" t="s">
        <v>8010</v>
      </c>
      <c r="E369" t="s">
        <v>8011</v>
      </c>
      <c r="F369" t="s">
        <v>8728</v>
      </c>
      <c r="G369" s="11"/>
      <c r="H369" s="11"/>
    </row>
    <row r="370" spans="1:8" x14ac:dyDescent="0.2">
      <c r="A370" t="str">
        <f t="shared" si="6"/>
        <v>RYWF7No 10 Kingswood Short breaks</v>
      </c>
      <c r="B370" t="s">
        <v>53</v>
      </c>
      <c r="C370" t="s">
        <v>14187</v>
      </c>
      <c r="D370" t="s">
        <v>8012</v>
      </c>
      <c r="E370" t="s">
        <v>8013</v>
      </c>
      <c r="F370" t="s">
        <v>8729</v>
      </c>
      <c r="G370" s="11"/>
      <c r="H370" s="11"/>
    </row>
    <row r="371" spans="1:8" x14ac:dyDescent="0.2">
      <c r="A371" t="str">
        <f t="shared" si="6"/>
        <v>RYW235</v>
      </c>
      <c r="B371" t="s">
        <v>53</v>
      </c>
      <c r="C371" t="s">
        <v>14187</v>
      </c>
      <c r="D371" t="s">
        <v>8018</v>
      </c>
      <c r="E371" t="s">
        <v>8019</v>
      </c>
      <c r="F371" t="s">
        <v>8730</v>
      </c>
      <c r="G371" s="11"/>
      <c r="H371" s="11"/>
    </row>
    <row r="372" spans="1:8" x14ac:dyDescent="0.2">
      <c r="A372" t="str">
        <f t="shared" si="6"/>
        <v>RYW236</v>
      </c>
      <c r="B372" t="s">
        <v>53</v>
      </c>
      <c r="C372" t="s">
        <v>14187</v>
      </c>
      <c r="D372" t="s">
        <v>8018</v>
      </c>
      <c r="E372" t="s">
        <v>8019</v>
      </c>
      <c r="F372" t="s">
        <v>8731</v>
      </c>
      <c r="G372" s="11"/>
      <c r="H372" s="11"/>
    </row>
    <row r="373" spans="1:8" x14ac:dyDescent="0.2">
      <c r="A373" t="str">
        <f t="shared" si="6"/>
        <v>RYW238</v>
      </c>
      <c r="B373" t="s">
        <v>53</v>
      </c>
      <c r="C373" t="s">
        <v>14187</v>
      </c>
      <c r="D373" t="s">
        <v>8018</v>
      </c>
      <c r="E373" t="s">
        <v>8019</v>
      </c>
      <c r="F373" t="s">
        <v>8732</v>
      </c>
      <c r="G373" s="11"/>
      <c r="H373" s="11"/>
    </row>
    <row r="374" spans="1:8" x14ac:dyDescent="0.2">
      <c r="A374" t="str">
        <f t="shared" si="6"/>
        <v>RYW239</v>
      </c>
      <c r="B374" t="s">
        <v>53</v>
      </c>
      <c r="C374" t="s">
        <v>14187</v>
      </c>
      <c r="D374" t="s">
        <v>8018</v>
      </c>
      <c r="E374" t="s">
        <v>8019</v>
      </c>
      <c r="F374" t="s">
        <v>8733</v>
      </c>
      <c r="G374" s="11"/>
      <c r="H374" s="11"/>
    </row>
    <row r="375" spans="1:8" x14ac:dyDescent="0.2">
      <c r="A375" t="str">
        <f t="shared" si="6"/>
        <v>RYW23CCDU</v>
      </c>
      <c r="B375" t="s">
        <v>53</v>
      </c>
      <c r="C375" t="s">
        <v>14187</v>
      </c>
      <c r="D375" t="s">
        <v>8018</v>
      </c>
      <c r="E375" t="s">
        <v>8019</v>
      </c>
      <c r="F375" t="s">
        <v>8734</v>
      </c>
      <c r="G375" s="11"/>
      <c r="H375" s="11"/>
    </row>
    <row r="376" spans="1:8" x14ac:dyDescent="0.2">
      <c r="A376" t="str">
        <f t="shared" si="6"/>
        <v>RYW15Sheldon unit</v>
      </c>
      <c r="B376" t="s">
        <v>53</v>
      </c>
      <c r="C376" t="s">
        <v>14187</v>
      </c>
      <c r="D376" t="s">
        <v>8022</v>
      </c>
      <c r="E376" t="s">
        <v>8023</v>
      </c>
      <c r="F376" t="s">
        <v>8735</v>
      </c>
      <c r="G376" s="11"/>
      <c r="H376" s="11"/>
    </row>
    <row r="377" spans="1:8" x14ac:dyDescent="0.2">
      <c r="A377" t="str">
        <f t="shared" si="6"/>
        <v>RYW2412</v>
      </c>
      <c r="B377" t="s">
        <v>53</v>
      </c>
      <c r="C377" t="s">
        <v>14187</v>
      </c>
      <c r="D377" t="s">
        <v>8026</v>
      </c>
      <c r="E377" t="s">
        <v>8027</v>
      </c>
      <c r="F377" t="s">
        <v>8736</v>
      </c>
      <c r="G377" s="11"/>
      <c r="H377" s="11"/>
    </row>
    <row r="378" spans="1:8" x14ac:dyDescent="0.2">
      <c r="A378" t="str">
        <f t="shared" si="6"/>
        <v>RYW24Willows</v>
      </c>
      <c r="B378" t="s">
        <v>53</v>
      </c>
      <c r="C378" t="s">
        <v>14187</v>
      </c>
      <c r="D378" t="s">
        <v>8026</v>
      </c>
      <c r="E378" t="s">
        <v>8027</v>
      </c>
      <c r="F378" t="s">
        <v>8737</v>
      </c>
      <c r="G378" s="11"/>
      <c r="H378" s="11"/>
    </row>
    <row r="379" spans="1:8" x14ac:dyDescent="0.2">
      <c r="A379" t="str">
        <f t="shared" si="6"/>
        <v>RQ301Ashfield</v>
      </c>
      <c r="B379" t="s">
        <v>54</v>
      </c>
      <c r="C379" t="s">
        <v>8738</v>
      </c>
      <c r="D379" t="s">
        <v>2978</v>
      </c>
      <c r="E379" t="s">
        <v>293</v>
      </c>
      <c r="F379" t="s">
        <v>8739</v>
      </c>
      <c r="G379" s="11"/>
      <c r="H379" s="11"/>
    </row>
    <row r="380" spans="1:8" x14ac:dyDescent="0.2">
      <c r="A380" t="str">
        <f t="shared" si="6"/>
        <v>RQ301Burns</v>
      </c>
      <c r="B380" t="s">
        <v>54</v>
      </c>
      <c r="C380" t="s">
        <v>8738</v>
      </c>
      <c r="D380" t="s">
        <v>2978</v>
      </c>
      <c r="E380" t="s">
        <v>293</v>
      </c>
      <c r="F380" t="s">
        <v>8740</v>
      </c>
      <c r="G380" s="11"/>
      <c r="H380" s="11"/>
    </row>
    <row r="381" spans="1:8" x14ac:dyDescent="0.2">
      <c r="A381" t="str">
        <f t="shared" si="6"/>
        <v>RQ301ED</v>
      </c>
      <c r="B381" t="s">
        <v>54</v>
      </c>
      <c r="C381" t="s">
        <v>8738</v>
      </c>
      <c r="D381" t="s">
        <v>2978</v>
      </c>
      <c r="E381" t="s">
        <v>293</v>
      </c>
      <c r="F381" t="s">
        <v>8741</v>
      </c>
      <c r="G381" s="11"/>
      <c r="H381" s="11"/>
    </row>
    <row r="382" spans="1:8" x14ac:dyDescent="0.2">
      <c r="A382" t="str">
        <f t="shared" si="6"/>
        <v>RQ301Heathlands</v>
      </c>
      <c r="B382" t="s">
        <v>54</v>
      </c>
      <c r="C382" t="s">
        <v>8738</v>
      </c>
      <c r="D382" t="s">
        <v>2978</v>
      </c>
      <c r="E382" t="s">
        <v>293</v>
      </c>
      <c r="F382" t="s">
        <v>8742</v>
      </c>
      <c r="G382" s="11"/>
      <c r="H382" s="11"/>
    </row>
    <row r="383" spans="1:8" x14ac:dyDescent="0.2">
      <c r="A383" t="str">
        <f t="shared" si="6"/>
        <v>RQ301Irwin</v>
      </c>
      <c r="B383" t="s">
        <v>54</v>
      </c>
      <c r="C383" t="s">
        <v>8738</v>
      </c>
      <c r="D383" t="s">
        <v>2978</v>
      </c>
      <c r="E383" t="s">
        <v>293</v>
      </c>
      <c r="F383" t="s">
        <v>8743</v>
      </c>
      <c r="G383" s="11"/>
      <c r="H383" s="11"/>
    </row>
    <row r="384" spans="1:8" x14ac:dyDescent="0.2">
      <c r="A384" t="str">
        <f t="shared" si="6"/>
        <v>RQ301MHDU</v>
      </c>
      <c r="B384" t="s">
        <v>54</v>
      </c>
      <c r="C384" t="s">
        <v>8738</v>
      </c>
      <c r="D384" t="s">
        <v>2978</v>
      </c>
      <c r="E384" t="s">
        <v>293</v>
      </c>
      <c r="F384" t="s">
        <v>8744</v>
      </c>
      <c r="G384" s="11"/>
      <c r="H384" s="11"/>
    </row>
    <row r="385" spans="1:8" x14ac:dyDescent="0.2">
      <c r="A385" t="str">
        <f t="shared" si="6"/>
        <v>RQ301Neonatal Surgical</v>
      </c>
      <c r="B385" t="s">
        <v>54</v>
      </c>
      <c r="C385" t="s">
        <v>8738</v>
      </c>
      <c r="D385" t="s">
        <v>2978</v>
      </c>
      <c r="E385" t="s">
        <v>293</v>
      </c>
      <c r="F385" t="s">
        <v>8745</v>
      </c>
      <c r="G385" s="11"/>
      <c r="H385" s="11"/>
    </row>
    <row r="386" spans="1:8" x14ac:dyDescent="0.2">
      <c r="A386" t="str">
        <f t="shared" si="6"/>
        <v>RQ301Ocean Ward Complex Care</v>
      </c>
      <c r="B386" t="s">
        <v>54</v>
      </c>
      <c r="C386" t="s">
        <v>8738</v>
      </c>
      <c r="D386" t="s">
        <v>2978</v>
      </c>
      <c r="E386" t="s">
        <v>293</v>
      </c>
      <c r="F386" t="s">
        <v>8746</v>
      </c>
      <c r="G386" s="11"/>
      <c r="H386" s="11"/>
    </row>
    <row r="387" spans="1:8" x14ac:dyDescent="0.2">
      <c r="A387" t="str">
        <f t="shared" si="6"/>
        <v>RQ301PAU</v>
      </c>
      <c r="B387" t="s">
        <v>54</v>
      </c>
      <c r="C387" t="s">
        <v>8738</v>
      </c>
      <c r="D387" t="s">
        <v>2978</v>
      </c>
      <c r="E387" t="s">
        <v>293</v>
      </c>
      <c r="F387" t="s">
        <v>8747</v>
      </c>
      <c r="G387" s="11"/>
      <c r="H387" s="11"/>
    </row>
    <row r="388" spans="1:8" x14ac:dyDescent="0.2">
      <c r="A388" t="str">
        <f t="shared" si="6"/>
        <v>RQ301PICU</v>
      </c>
      <c r="B388" t="s">
        <v>54</v>
      </c>
      <c r="C388" t="s">
        <v>8738</v>
      </c>
      <c r="D388" t="s">
        <v>2978</v>
      </c>
      <c r="E388" t="s">
        <v>293</v>
      </c>
      <c r="F388" t="s">
        <v>8748</v>
      </c>
      <c r="G388" s="11"/>
      <c r="H388" s="11"/>
    </row>
    <row r="389" spans="1:8" x14ac:dyDescent="0.2">
      <c r="A389" t="str">
        <f t="shared" si="6"/>
        <v>RQ301Ward 1</v>
      </c>
      <c r="B389" t="s">
        <v>54</v>
      </c>
      <c r="C389" t="s">
        <v>8738</v>
      </c>
      <c r="D389" t="s">
        <v>2978</v>
      </c>
      <c r="E389" t="s">
        <v>293</v>
      </c>
      <c r="F389" t="s">
        <v>8749</v>
      </c>
      <c r="G389" s="11"/>
      <c r="H389" s="11"/>
    </row>
    <row r="390" spans="1:8" x14ac:dyDescent="0.2">
      <c r="A390" t="str">
        <f t="shared" si="6"/>
        <v>RQ301Ward 10</v>
      </c>
      <c r="B390" t="s">
        <v>54</v>
      </c>
      <c r="C390" t="s">
        <v>8738</v>
      </c>
      <c r="D390" t="s">
        <v>2978</v>
      </c>
      <c r="E390" t="s">
        <v>293</v>
      </c>
      <c r="F390" t="s">
        <v>8365</v>
      </c>
      <c r="G390" s="11"/>
      <c r="H390" s="11"/>
    </row>
    <row r="391" spans="1:8" x14ac:dyDescent="0.2">
      <c r="A391" t="str">
        <f t="shared" si="6"/>
        <v>RQ301Ward 11</v>
      </c>
      <c r="B391" t="s">
        <v>54</v>
      </c>
      <c r="C391" t="s">
        <v>8738</v>
      </c>
      <c r="D391" t="s">
        <v>2978</v>
      </c>
      <c r="E391" t="s">
        <v>293</v>
      </c>
      <c r="F391" t="s">
        <v>8750</v>
      </c>
      <c r="G391" s="11"/>
      <c r="H391" s="11"/>
    </row>
    <row r="392" spans="1:8" x14ac:dyDescent="0.2">
      <c r="A392" t="str">
        <f t="shared" si="6"/>
        <v>RQ301Ward 12</v>
      </c>
      <c r="B392" t="s">
        <v>54</v>
      </c>
      <c r="C392" t="s">
        <v>8738</v>
      </c>
      <c r="D392" t="s">
        <v>2978</v>
      </c>
      <c r="E392" t="s">
        <v>293</v>
      </c>
      <c r="F392" t="s">
        <v>8751</v>
      </c>
      <c r="G392" s="11"/>
      <c r="H392" s="11"/>
    </row>
    <row r="393" spans="1:8" x14ac:dyDescent="0.2">
      <c r="A393" t="str">
        <f t="shared" si="6"/>
        <v>RQ301Ward 15</v>
      </c>
      <c r="B393" t="s">
        <v>54</v>
      </c>
      <c r="C393" t="s">
        <v>8738</v>
      </c>
      <c r="D393" t="s">
        <v>2978</v>
      </c>
      <c r="E393" t="s">
        <v>293</v>
      </c>
      <c r="F393" t="s">
        <v>8368</v>
      </c>
      <c r="G393" s="11"/>
      <c r="H393" s="11"/>
    </row>
    <row r="394" spans="1:8" x14ac:dyDescent="0.2">
      <c r="A394" t="str">
        <f t="shared" si="6"/>
        <v>RQ301Ward 18</v>
      </c>
      <c r="B394" t="s">
        <v>54</v>
      </c>
      <c r="C394" t="s">
        <v>8738</v>
      </c>
      <c r="D394" t="s">
        <v>2978</v>
      </c>
      <c r="E394" t="s">
        <v>293</v>
      </c>
      <c r="F394" t="s">
        <v>8371</v>
      </c>
      <c r="G394" s="11"/>
      <c r="H394" s="11"/>
    </row>
    <row r="395" spans="1:8" x14ac:dyDescent="0.2">
      <c r="A395" t="str">
        <f t="shared" si="6"/>
        <v>RQ301Ward 19</v>
      </c>
      <c r="B395" t="s">
        <v>54</v>
      </c>
      <c r="C395" t="s">
        <v>8738</v>
      </c>
      <c r="D395" t="s">
        <v>2978</v>
      </c>
      <c r="E395" t="s">
        <v>293</v>
      </c>
      <c r="F395" t="s">
        <v>8372</v>
      </c>
      <c r="G395" s="11"/>
      <c r="H395" s="11"/>
    </row>
    <row r="396" spans="1:8" x14ac:dyDescent="0.2">
      <c r="A396" t="str">
        <f t="shared" si="6"/>
        <v>RQ301Ward 2</v>
      </c>
      <c r="B396" t="s">
        <v>54</v>
      </c>
      <c r="C396" t="s">
        <v>8738</v>
      </c>
      <c r="D396" t="s">
        <v>2978</v>
      </c>
      <c r="E396" t="s">
        <v>293</v>
      </c>
      <c r="F396" t="s">
        <v>8752</v>
      </c>
      <c r="G396" s="11"/>
      <c r="H396" s="11"/>
    </row>
    <row r="397" spans="1:8" x14ac:dyDescent="0.2">
      <c r="A397" t="str">
        <f t="shared" si="6"/>
        <v>RQ301Ward 5</v>
      </c>
      <c r="B397" t="s">
        <v>54</v>
      </c>
      <c r="C397" t="s">
        <v>8738</v>
      </c>
      <c r="D397" t="s">
        <v>2978</v>
      </c>
      <c r="E397" t="s">
        <v>293</v>
      </c>
      <c r="F397" t="s">
        <v>8753</v>
      </c>
      <c r="G397" s="11"/>
      <c r="H397" s="11"/>
    </row>
    <row r="398" spans="1:8" x14ac:dyDescent="0.2">
      <c r="A398" t="str">
        <f t="shared" si="6"/>
        <v>RQ301Ward 8</v>
      </c>
      <c r="B398" t="s">
        <v>54</v>
      </c>
      <c r="C398" t="s">
        <v>8738</v>
      </c>
      <c r="D398" t="s">
        <v>2978</v>
      </c>
      <c r="E398" t="s">
        <v>293</v>
      </c>
      <c r="F398" t="s">
        <v>8754</v>
      </c>
      <c r="G398" s="11"/>
      <c r="H398" s="11"/>
    </row>
    <row r="399" spans="1:8" x14ac:dyDescent="0.2">
      <c r="A399" t="str">
        <f t="shared" si="6"/>
        <v>RQ301Ward 9</v>
      </c>
      <c r="B399" t="s">
        <v>54</v>
      </c>
      <c r="C399" t="s">
        <v>8738</v>
      </c>
      <c r="D399" t="s">
        <v>2978</v>
      </c>
      <c r="E399" t="s">
        <v>293</v>
      </c>
      <c r="F399" t="s">
        <v>8755</v>
      </c>
      <c r="G399" s="11"/>
      <c r="H399" s="11"/>
    </row>
    <row r="400" spans="1:8" x14ac:dyDescent="0.2">
      <c r="A400" t="str">
        <f t="shared" si="6"/>
        <v>RQ370Birth Centre</v>
      </c>
      <c r="B400" t="s">
        <v>54</v>
      </c>
      <c r="C400" t="s">
        <v>8738</v>
      </c>
      <c r="D400" t="s">
        <v>2994</v>
      </c>
      <c r="E400" t="s">
        <v>2339</v>
      </c>
      <c r="F400" t="s">
        <v>8756</v>
      </c>
      <c r="G400" s="11"/>
      <c r="H400" s="11"/>
    </row>
    <row r="401" spans="1:8" x14ac:dyDescent="0.2">
      <c r="A401" t="str">
        <f t="shared" si="6"/>
        <v>RQ370Delivery Suite</v>
      </c>
      <c r="B401" t="s">
        <v>54</v>
      </c>
      <c r="C401" t="s">
        <v>8738</v>
      </c>
      <c r="D401" t="s">
        <v>2994</v>
      </c>
      <c r="E401" t="s">
        <v>2339</v>
      </c>
      <c r="F401" t="s">
        <v>8757</v>
      </c>
      <c r="G401" s="11"/>
      <c r="H401" s="11"/>
    </row>
    <row r="402" spans="1:8" x14ac:dyDescent="0.2">
      <c r="A402" t="str">
        <f t="shared" si="6"/>
        <v>RQ370Neonatal Unit</v>
      </c>
      <c r="B402" t="s">
        <v>54</v>
      </c>
      <c r="C402" t="s">
        <v>8738</v>
      </c>
      <c r="D402" t="s">
        <v>2994</v>
      </c>
      <c r="E402" t="s">
        <v>2339</v>
      </c>
      <c r="F402" t="s">
        <v>8357</v>
      </c>
      <c r="G402" s="11"/>
      <c r="H402" s="11"/>
    </row>
    <row r="403" spans="1:8" x14ac:dyDescent="0.2">
      <c r="A403" t="str">
        <f t="shared" si="6"/>
        <v>RQ370Transitional Ward</v>
      </c>
      <c r="B403" t="s">
        <v>54</v>
      </c>
      <c r="C403" t="s">
        <v>8738</v>
      </c>
      <c r="D403" t="s">
        <v>2994</v>
      </c>
      <c r="E403" t="s">
        <v>2339</v>
      </c>
      <c r="F403" t="s">
        <v>8758</v>
      </c>
      <c r="G403" s="11"/>
      <c r="H403" s="11"/>
    </row>
    <row r="404" spans="1:8" x14ac:dyDescent="0.2">
      <c r="A404" t="str">
        <f t="shared" si="6"/>
        <v>RQ370Ward 1</v>
      </c>
      <c r="B404" t="s">
        <v>54</v>
      </c>
      <c r="C404" t="s">
        <v>8738</v>
      </c>
      <c r="D404" t="s">
        <v>2994</v>
      </c>
      <c r="E404" t="s">
        <v>2339</v>
      </c>
      <c r="F404" t="s">
        <v>8749</v>
      </c>
      <c r="G404" s="11"/>
      <c r="H404" s="11"/>
    </row>
    <row r="405" spans="1:8" x14ac:dyDescent="0.2">
      <c r="A405" t="str">
        <f t="shared" si="6"/>
        <v>RQ370Ward 3</v>
      </c>
      <c r="B405" t="s">
        <v>54</v>
      </c>
      <c r="C405" t="s">
        <v>8738</v>
      </c>
      <c r="D405" t="s">
        <v>2994</v>
      </c>
      <c r="E405" t="s">
        <v>2339</v>
      </c>
      <c r="F405" t="s">
        <v>8759</v>
      </c>
      <c r="G405" s="11"/>
      <c r="H405" s="11"/>
    </row>
    <row r="406" spans="1:8" x14ac:dyDescent="0.2">
      <c r="A406" t="str">
        <f t="shared" si="6"/>
        <v>RQ370Ward 4</v>
      </c>
      <c r="B406" t="s">
        <v>54</v>
      </c>
      <c r="C406" t="s">
        <v>8738</v>
      </c>
      <c r="D406" t="s">
        <v>2994</v>
      </c>
      <c r="E406" t="s">
        <v>2339</v>
      </c>
      <c r="F406" t="s">
        <v>8760</v>
      </c>
      <c r="G406" s="11"/>
      <c r="H406" s="11"/>
    </row>
    <row r="407" spans="1:8" x14ac:dyDescent="0.2">
      <c r="A407" t="str">
        <f t="shared" si="6"/>
        <v>RQ370Ward 8</v>
      </c>
      <c r="B407" t="s">
        <v>54</v>
      </c>
      <c r="C407" t="s">
        <v>8738</v>
      </c>
      <c r="D407" t="s">
        <v>2994</v>
      </c>
      <c r="E407" t="s">
        <v>2339</v>
      </c>
      <c r="F407" t="s">
        <v>8754</v>
      </c>
      <c r="G407" s="11"/>
      <c r="H407" s="11"/>
    </row>
    <row r="408" spans="1:8" x14ac:dyDescent="0.2">
      <c r="A408" t="str">
        <f t="shared" si="6"/>
        <v>TAJ82Cedars</v>
      </c>
      <c r="B408" t="s">
        <v>55</v>
      </c>
      <c r="C408" t="s">
        <v>14229</v>
      </c>
      <c r="D408" t="s">
        <v>14155</v>
      </c>
      <c r="E408" t="s">
        <v>7892</v>
      </c>
      <c r="F408" t="s">
        <v>9490</v>
      </c>
      <c r="G408" s="11"/>
      <c r="H408" s="11"/>
    </row>
    <row r="409" spans="1:8" x14ac:dyDescent="0.2">
      <c r="A409" t="str">
        <f t="shared" si="6"/>
        <v>TAJ82Linden</v>
      </c>
      <c r="B409" t="s">
        <v>55</v>
      </c>
      <c r="C409" t="s">
        <v>14229</v>
      </c>
      <c r="D409" t="s">
        <v>14155</v>
      </c>
      <c r="E409" t="s">
        <v>7892</v>
      </c>
      <c r="F409" t="s">
        <v>9364</v>
      </c>
      <c r="G409" s="11"/>
      <c r="H409" s="11"/>
    </row>
    <row r="410" spans="1:8" x14ac:dyDescent="0.2">
      <c r="A410" t="str">
        <f t="shared" si="6"/>
        <v>TAJ92Clee</v>
      </c>
      <c r="B410" t="s">
        <v>55</v>
      </c>
      <c r="C410" t="s">
        <v>14229</v>
      </c>
      <c r="D410" t="s">
        <v>14156</v>
      </c>
      <c r="E410" t="s">
        <v>7901</v>
      </c>
      <c r="F410" t="s">
        <v>14237</v>
      </c>
      <c r="G410" s="11" t="s">
        <v>14238</v>
      </c>
      <c r="H410" s="11">
        <v>44039</v>
      </c>
    </row>
    <row r="411" spans="1:8" x14ac:dyDescent="0.2">
      <c r="A411" t="str">
        <f t="shared" si="6"/>
        <v>TAJ92Clent</v>
      </c>
      <c r="B411" t="s">
        <v>55</v>
      </c>
      <c r="C411" t="s">
        <v>14229</v>
      </c>
      <c r="D411" t="s">
        <v>14156</v>
      </c>
      <c r="E411" t="s">
        <v>7901</v>
      </c>
      <c r="F411" t="s">
        <v>9491</v>
      </c>
      <c r="G411" s="11"/>
      <c r="H411" s="11"/>
    </row>
    <row r="412" spans="1:8" x14ac:dyDescent="0.2">
      <c r="A412" t="str">
        <f t="shared" si="6"/>
        <v>TAJ92Holyrood</v>
      </c>
      <c r="B412" t="s">
        <v>55</v>
      </c>
      <c r="C412" t="s">
        <v>14229</v>
      </c>
      <c r="D412" t="s">
        <v>14156</v>
      </c>
      <c r="E412" t="s">
        <v>7901</v>
      </c>
      <c r="F412" t="s">
        <v>9492</v>
      </c>
      <c r="G412" s="11"/>
      <c r="H412" s="11"/>
    </row>
    <row r="413" spans="1:8" x14ac:dyDescent="0.2">
      <c r="A413" t="str">
        <f t="shared" si="6"/>
        <v>TAJ92Kinver</v>
      </c>
      <c r="B413" t="s">
        <v>55</v>
      </c>
      <c r="C413" t="s">
        <v>14229</v>
      </c>
      <c r="D413" t="s">
        <v>14156</v>
      </c>
      <c r="E413" t="s">
        <v>7901</v>
      </c>
      <c r="F413" t="s">
        <v>9493</v>
      </c>
      <c r="G413" s="11"/>
      <c r="H413" s="11"/>
    </row>
    <row r="414" spans="1:8" x14ac:dyDescent="0.2">
      <c r="A414" t="str">
        <f t="shared" si="6"/>
        <v>TAJ92Malvern</v>
      </c>
      <c r="B414" t="s">
        <v>55</v>
      </c>
      <c r="C414" t="s">
        <v>14229</v>
      </c>
      <c r="D414" t="s">
        <v>14156</v>
      </c>
      <c r="E414" t="s">
        <v>7901</v>
      </c>
      <c r="F414" t="s">
        <v>9494</v>
      </c>
      <c r="G414" s="11"/>
      <c r="H414" s="11"/>
    </row>
    <row r="415" spans="1:8" x14ac:dyDescent="0.2">
      <c r="A415" t="str">
        <f t="shared" si="6"/>
        <v>TAJ92Wrekin</v>
      </c>
      <c r="B415" t="s">
        <v>55</v>
      </c>
      <c r="C415" t="s">
        <v>14229</v>
      </c>
      <c r="D415" t="s">
        <v>14156</v>
      </c>
      <c r="E415" t="s">
        <v>7901</v>
      </c>
      <c r="F415" t="s">
        <v>9495</v>
      </c>
      <c r="G415" s="11"/>
      <c r="H415" s="11"/>
    </row>
    <row r="416" spans="1:8" x14ac:dyDescent="0.2">
      <c r="A416" t="str">
        <f t="shared" si="6"/>
        <v>TAJ83Ambleside</v>
      </c>
      <c r="B416" t="s">
        <v>55</v>
      </c>
      <c r="C416" t="s">
        <v>14229</v>
      </c>
      <c r="D416" t="s">
        <v>14157</v>
      </c>
      <c r="E416" t="s">
        <v>7942</v>
      </c>
      <c r="F416" t="s">
        <v>9496</v>
      </c>
      <c r="G416" s="11"/>
      <c r="H416" s="11"/>
    </row>
    <row r="417" spans="1:8" x14ac:dyDescent="0.2">
      <c r="A417" t="str">
        <f t="shared" si="6"/>
        <v>TAJ83Langdale</v>
      </c>
      <c r="B417" t="s">
        <v>55</v>
      </c>
      <c r="C417" t="s">
        <v>14229</v>
      </c>
      <c r="D417" t="s">
        <v>14157</v>
      </c>
      <c r="E417" t="s">
        <v>7942</v>
      </c>
      <c r="F417" t="s">
        <v>9497</v>
      </c>
      <c r="G417" s="11"/>
      <c r="H417" s="11"/>
    </row>
    <row r="418" spans="1:8" x14ac:dyDescent="0.2">
      <c r="A418" t="str">
        <f t="shared" si="6"/>
        <v>TAJ07Chance</v>
      </c>
      <c r="B418" t="s">
        <v>55</v>
      </c>
      <c r="C418" t="s">
        <v>14229</v>
      </c>
      <c r="D418" t="s">
        <v>8331</v>
      </c>
      <c r="E418" t="s">
        <v>8332</v>
      </c>
      <c r="F418" t="s">
        <v>8761</v>
      </c>
      <c r="G418" s="11"/>
      <c r="H418" s="11"/>
    </row>
    <row r="419" spans="1:8" x14ac:dyDescent="0.2">
      <c r="A419" t="str">
        <f t="shared" si="6"/>
        <v>TAJ07Salter</v>
      </c>
      <c r="B419" t="s">
        <v>55</v>
      </c>
      <c r="C419" t="s">
        <v>14229</v>
      </c>
      <c r="D419" t="s">
        <v>8331</v>
      </c>
      <c r="E419" t="s">
        <v>8332</v>
      </c>
      <c r="F419" t="s">
        <v>8762</v>
      </c>
      <c r="G419" s="11"/>
      <c r="H419" s="11"/>
    </row>
    <row r="420" spans="1:8" x14ac:dyDescent="0.2">
      <c r="A420" t="str">
        <f t="shared" si="6"/>
        <v>TAJ20Abbey</v>
      </c>
      <c r="B420" t="s">
        <v>55</v>
      </c>
      <c r="C420" t="s">
        <v>14229</v>
      </c>
      <c r="D420" t="s">
        <v>8333</v>
      </c>
      <c r="E420" t="s">
        <v>8334</v>
      </c>
      <c r="F420" t="s">
        <v>8763</v>
      </c>
      <c r="G420" s="11"/>
      <c r="H420" s="11"/>
    </row>
    <row r="421" spans="1:8" x14ac:dyDescent="0.2">
      <c r="A421" t="str">
        <f t="shared" si="6"/>
        <v>TAJ20Charlemont</v>
      </c>
      <c r="B421" t="s">
        <v>55</v>
      </c>
      <c r="C421" t="s">
        <v>14229</v>
      </c>
      <c r="D421" t="s">
        <v>8333</v>
      </c>
      <c r="E421" t="s">
        <v>8334</v>
      </c>
      <c r="F421" t="s">
        <v>8764</v>
      </c>
      <c r="G421" s="11"/>
      <c r="H421" s="11"/>
    </row>
    <row r="422" spans="1:8" x14ac:dyDescent="0.2">
      <c r="A422" t="str">
        <f t="shared" ref="A422:A485" si="7">CONCATENATE(D422,F422)</f>
        <v>TAJ20Friar</v>
      </c>
      <c r="B422" t="s">
        <v>55</v>
      </c>
      <c r="C422" t="s">
        <v>14229</v>
      </c>
      <c r="D422" t="s">
        <v>8333</v>
      </c>
      <c r="E422" t="s">
        <v>8334</v>
      </c>
      <c r="F422" t="s">
        <v>8765</v>
      </c>
      <c r="G422" s="11"/>
      <c r="H422" s="11"/>
    </row>
    <row r="423" spans="1:8" x14ac:dyDescent="0.2">
      <c r="A423" t="str">
        <f t="shared" si="7"/>
        <v>TAJ20The Larches</v>
      </c>
      <c r="B423" t="s">
        <v>55</v>
      </c>
      <c r="C423" t="s">
        <v>14229</v>
      </c>
      <c r="D423" t="s">
        <v>8333</v>
      </c>
      <c r="E423" t="s">
        <v>8334</v>
      </c>
      <c r="F423" t="s">
        <v>8766</v>
      </c>
      <c r="G423" s="11"/>
      <c r="H423" s="11"/>
    </row>
    <row r="424" spans="1:8" x14ac:dyDescent="0.2">
      <c r="A424" t="str">
        <f t="shared" si="7"/>
        <v>TAJ11Gerry Simon</v>
      </c>
      <c r="B424" t="s">
        <v>55</v>
      </c>
      <c r="C424" t="s">
        <v>14229</v>
      </c>
      <c r="D424" t="s">
        <v>8335</v>
      </c>
      <c r="E424" t="s">
        <v>8336</v>
      </c>
      <c r="F424" t="s">
        <v>8767</v>
      </c>
      <c r="G424" s="11"/>
      <c r="H424" s="11"/>
    </row>
    <row r="425" spans="1:8" x14ac:dyDescent="0.2">
      <c r="A425" t="str">
        <f t="shared" si="7"/>
        <v>TAJ11MacArthur</v>
      </c>
      <c r="B425" t="s">
        <v>55</v>
      </c>
      <c r="C425" t="s">
        <v>14229</v>
      </c>
      <c r="D425" t="s">
        <v>8335</v>
      </c>
      <c r="E425" t="s">
        <v>8336</v>
      </c>
      <c r="F425" t="s">
        <v>8768</v>
      </c>
      <c r="G425" s="11"/>
      <c r="H425" s="11"/>
    </row>
    <row r="426" spans="1:8" x14ac:dyDescent="0.2">
      <c r="A426" t="str">
        <f t="shared" si="7"/>
        <v>TAJ11Penrose</v>
      </c>
      <c r="B426" t="s">
        <v>55</v>
      </c>
      <c r="C426" t="s">
        <v>14229</v>
      </c>
      <c r="D426" t="s">
        <v>8335</v>
      </c>
      <c r="E426" t="s">
        <v>8336</v>
      </c>
      <c r="F426" t="s">
        <v>8769</v>
      </c>
      <c r="G426" s="11"/>
      <c r="H426" s="11"/>
    </row>
    <row r="427" spans="1:8" x14ac:dyDescent="0.2">
      <c r="A427" t="str">
        <f t="shared" si="7"/>
        <v>TAJ52Brook</v>
      </c>
      <c r="B427" t="s">
        <v>55</v>
      </c>
      <c r="C427" t="s">
        <v>14229</v>
      </c>
      <c r="D427" t="s">
        <v>8337</v>
      </c>
      <c r="E427" t="s">
        <v>8338</v>
      </c>
      <c r="F427" t="s">
        <v>8770</v>
      </c>
      <c r="G427" s="11"/>
      <c r="H427" s="11"/>
    </row>
    <row r="428" spans="1:8" x14ac:dyDescent="0.2">
      <c r="A428" t="str">
        <f t="shared" si="7"/>
        <v>TAJ52Dale</v>
      </c>
      <c r="B428" t="s">
        <v>55</v>
      </c>
      <c r="C428" t="s">
        <v>14229</v>
      </c>
      <c r="D428" t="s">
        <v>8337</v>
      </c>
      <c r="E428" t="s">
        <v>8338</v>
      </c>
      <c r="F428" t="s">
        <v>8771</v>
      </c>
      <c r="G428" s="11"/>
      <c r="H428" s="11"/>
    </row>
    <row r="429" spans="1:8" x14ac:dyDescent="0.2">
      <c r="A429" t="str">
        <f t="shared" si="7"/>
        <v>TAJ52Meadow</v>
      </c>
      <c r="B429" t="s">
        <v>55</v>
      </c>
      <c r="C429" t="s">
        <v>14229</v>
      </c>
      <c r="D429" t="s">
        <v>8337</v>
      </c>
      <c r="E429" t="s">
        <v>8338</v>
      </c>
      <c r="F429" t="s">
        <v>8772</v>
      </c>
      <c r="G429" s="11"/>
      <c r="H429" s="11"/>
    </row>
    <row r="430" spans="1:8" x14ac:dyDescent="0.2">
      <c r="A430" t="str">
        <f t="shared" si="7"/>
        <v>RXL01AMU</v>
      </c>
      <c r="B430" t="s">
        <v>56</v>
      </c>
      <c r="C430" t="s">
        <v>8773</v>
      </c>
      <c r="D430" t="s">
        <v>6656</v>
      </c>
      <c r="E430" t="s">
        <v>5053</v>
      </c>
      <c r="F430" t="s">
        <v>8392</v>
      </c>
      <c r="G430" s="11"/>
      <c r="H430" s="11"/>
    </row>
    <row r="431" spans="1:8" x14ac:dyDescent="0.2">
      <c r="A431" t="str">
        <f t="shared" si="7"/>
        <v>RXL01CCU</v>
      </c>
      <c r="B431" t="s">
        <v>56</v>
      </c>
      <c r="C431" t="s">
        <v>8773</v>
      </c>
      <c r="D431" t="s">
        <v>6656</v>
      </c>
      <c r="E431" t="s">
        <v>5053</v>
      </c>
      <c r="F431" t="s">
        <v>8475</v>
      </c>
      <c r="G431" s="11"/>
      <c r="H431" s="11"/>
    </row>
    <row r="432" spans="1:8" x14ac:dyDescent="0.2">
      <c r="A432" t="str">
        <f t="shared" si="7"/>
        <v>RXL01Childrens Ward and Adolescent Ward</v>
      </c>
      <c r="B432" t="s">
        <v>56</v>
      </c>
      <c r="C432" t="s">
        <v>8773</v>
      </c>
      <c r="D432" t="s">
        <v>6656</v>
      </c>
      <c r="E432" t="s">
        <v>5053</v>
      </c>
      <c r="F432" t="s">
        <v>8774</v>
      </c>
      <c r="G432" s="11"/>
      <c r="H432" s="11"/>
    </row>
    <row r="433" spans="1:8" x14ac:dyDescent="0.2">
      <c r="A433" t="str">
        <f t="shared" si="7"/>
        <v>RXL01CITU</v>
      </c>
      <c r="B433" t="s">
        <v>56</v>
      </c>
      <c r="C433" t="s">
        <v>8773</v>
      </c>
      <c r="D433" t="s">
        <v>6656</v>
      </c>
      <c r="E433" t="s">
        <v>5053</v>
      </c>
      <c r="F433" t="s">
        <v>8775</v>
      </c>
      <c r="G433" s="11"/>
      <c r="H433" s="11"/>
    </row>
    <row r="434" spans="1:8" x14ac:dyDescent="0.2">
      <c r="A434" t="str">
        <f t="shared" si="7"/>
        <v>RXL01Haematology Ward</v>
      </c>
      <c r="B434" t="s">
        <v>56</v>
      </c>
      <c r="C434" t="s">
        <v>8773</v>
      </c>
      <c r="D434" t="s">
        <v>6656</v>
      </c>
      <c r="E434" t="s">
        <v>5053</v>
      </c>
      <c r="F434" t="s">
        <v>8776</v>
      </c>
      <c r="G434" s="11"/>
      <c r="H434" s="11"/>
    </row>
    <row r="435" spans="1:8" x14ac:dyDescent="0.2">
      <c r="A435" t="str">
        <f t="shared" si="7"/>
        <v>RXL01ITU</v>
      </c>
      <c r="B435" t="s">
        <v>56</v>
      </c>
      <c r="C435" t="s">
        <v>8773</v>
      </c>
      <c r="D435" t="s">
        <v>6656</v>
      </c>
      <c r="E435" t="s">
        <v>5053</v>
      </c>
      <c r="F435" t="s">
        <v>8402</v>
      </c>
      <c r="G435" s="11"/>
      <c r="H435" s="11"/>
    </row>
    <row r="436" spans="1:8" x14ac:dyDescent="0.2">
      <c r="A436" t="str">
        <f t="shared" si="7"/>
        <v>RXL01Lancashire Suite</v>
      </c>
      <c r="B436" t="s">
        <v>56</v>
      </c>
      <c r="C436" t="s">
        <v>8773</v>
      </c>
      <c r="D436" t="s">
        <v>6656</v>
      </c>
      <c r="E436" t="s">
        <v>5053</v>
      </c>
      <c r="F436" t="s">
        <v>8777</v>
      </c>
      <c r="G436" s="11"/>
      <c r="H436" s="11"/>
    </row>
    <row r="437" spans="1:8" x14ac:dyDescent="0.2">
      <c r="A437" t="str">
        <f t="shared" si="7"/>
        <v>RXL01Maternity Unit Ward D</v>
      </c>
      <c r="B437" t="s">
        <v>56</v>
      </c>
      <c r="C437" t="s">
        <v>8773</v>
      </c>
      <c r="D437" t="s">
        <v>6656</v>
      </c>
      <c r="E437" t="s">
        <v>5053</v>
      </c>
      <c r="F437" t="s">
        <v>8778</v>
      </c>
      <c r="G437" s="11"/>
      <c r="H437" s="11"/>
    </row>
    <row r="438" spans="1:8" x14ac:dyDescent="0.2">
      <c r="A438" t="str">
        <f t="shared" si="7"/>
        <v>RXL01NEONATES</v>
      </c>
      <c r="B438" t="s">
        <v>56</v>
      </c>
      <c r="C438" t="s">
        <v>8773</v>
      </c>
      <c r="D438" t="s">
        <v>6656</v>
      </c>
      <c r="E438" t="s">
        <v>5053</v>
      </c>
      <c r="F438" t="s">
        <v>8779</v>
      </c>
      <c r="G438" s="11"/>
      <c r="H438" s="11"/>
    </row>
    <row r="439" spans="1:8" x14ac:dyDescent="0.2">
      <c r="A439" t="str">
        <f t="shared" si="7"/>
        <v>RXL01Stroke Unit</v>
      </c>
      <c r="B439" t="s">
        <v>56</v>
      </c>
      <c r="C439" t="s">
        <v>8773</v>
      </c>
      <c r="D439" t="s">
        <v>6656</v>
      </c>
      <c r="E439" t="s">
        <v>5053</v>
      </c>
      <c r="F439" t="s">
        <v>8780</v>
      </c>
      <c r="G439" s="11"/>
      <c r="H439" s="11"/>
    </row>
    <row r="440" spans="1:8" x14ac:dyDescent="0.2">
      <c r="A440" t="str">
        <f t="shared" si="7"/>
        <v>RXL01Surgical Assessment Unit</v>
      </c>
      <c r="B440" t="s">
        <v>56</v>
      </c>
      <c r="C440" t="s">
        <v>8773</v>
      </c>
      <c r="D440" t="s">
        <v>6656</v>
      </c>
      <c r="E440" t="s">
        <v>5053</v>
      </c>
      <c r="F440" t="s">
        <v>8781</v>
      </c>
      <c r="G440" s="11"/>
      <c r="H440" s="11"/>
    </row>
    <row r="441" spans="1:8" x14ac:dyDescent="0.2">
      <c r="A441" t="str">
        <f t="shared" si="7"/>
        <v>RXL01Ward 10</v>
      </c>
      <c r="B441" t="s">
        <v>56</v>
      </c>
      <c r="C441" t="s">
        <v>8773</v>
      </c>
      <c r="D441" t="s">
        <v>6656</v>
      </c>
      <c r="E441" t="s">
        <v>5053</v>
      </c>
      <c r="F441" t="s">
        <v>8365</v>
      </c>
      <c r="G441" s="11"/>
      <c r="H441" s="11"/>
    </row>
    <row r="442" spans="1:8" x14ac:dyDescent="0.2">
      <c r="A442" t="str">
        <f t="shared" si="7"/>
        <v>RXL01Ward 11</v>
      </c>
      <c r="B442" t="s">
        <v>56</v>
      </c>
      <c r="C442" t="s">
        <v>8773</v>
      </c>
      <c r="D442" t="s">
        <v>6656</v>
      </c>
      <c r="E442" t="s">
        <v>5053</v>
      </c>
      <c r="F442" t="s">
        <v>8750</v>
      </c>
      <c r="G442" s="11"/>
      <c r="H442" s="11"/>
    </row>
    <row r="443" spans="1:8" x14ac:dyDescent="0.2">
      <c r="A443" t="str">
        <f t="shared" si="7"/>
        <v>RXL01Ward 12</v>
      </c>
      <c r="B443" t="s">
        <v>56</v>
      </c>
      <c r="C443" t="s">
        <v>8773</v>
      </c>
      <c r="D443" t="s">
        <v>6656</v>
      </c>
      <c r="E443" t="s">
        <v>5053</v>
      </c>
      <c r="F443" t="s">
        <v>8751</v>
      </c>
      <c r="G443" s="11"/>
      <c r="H443" s="11"/>
    </row>
    <row r="444" spans="1:8" x14ac:dyDescent="0.2">
      <c r="A444" t="str">
        <f t="shared" si="7"/>
        <v>RXL01Ward 14</v>
      </c>
      <c r="B444" t="s">
        <v>56</v>
      </c>
      <c r="C444" t="s">
        <v>8773</v>
      </c>
      <c r="D444" t="s">
        <v>6656</v>
      </c>
      <c r="E444" t="s">
        <v>5053</v>
      </c>
      <c r="F444" t="s">
        <v>8367</v>
      </c>
      <c r="G444" s="11"/>
      <c r="H444" s="11"/>
    </row>
    <row r="445" spans="1:8" x14ac:dyDescent="0.2">
      <c r="A445" t="str">
        <f t="shared" si="7"/>
        <v>RXL01Ward 15a</v>
      </c>
      <c r="B445" t="s">
        <v>56</v>
      </c>
      <c r="C445" t="s">
        <v>8773</v>
      </c>
      <c r="D445" t="s">
        <v>6656</v>
      </c>
      <c r="E445" t="s">
        <v>5053</v>
      </c>
      <c r="F445" t="s">
        <v>8782</v>
      </c>
      <c r="G445" s="11"/>
      <c r="H445" s="11"/>
    </row>
    <row r="446" spans="1:8" x14ac:dyDescent="0.2">
      <c r="A446" t="str">
        <f t="shared" si="7"/>
        <v>RXL01Ward 15b</v>
      </c>
      <c r="B446" t="s">
        <v>56</v>
      </c>
      <c r="C446" t="s">
        <v>8773</v>
      </c>
      <c r="D446" t="s">
        <v>6656</v>
      </c>
      <c r="E446" t="s">
        <v>5053</v>
      </c>
      <c r="F446" t="s">
        <v>8783</v>
      </c>
      <c r="G446" s="11"/>
      <c r="H446" s="11"/>
    </row>
    <row r="447" spans="1:8" x14ac:dyDescent="0.2">
      <c r="A447" t="str">
        <f t="shared" si="7"/>
        <v>RXL01Ward 16</v>
      </c>
      <c r="B447" t="s">
        <v>56</v>
      </c>
      <c r="C447" t="s">
        <v>8773</v>
      </c>
      <c r="D447" t="s">
        <v>6656</v>
      </c>
      <c r="E447" t="s">
        <v>5053</v>
      </c>
      <c r="F447" t="s">
        <v>8369</v>
      </c>
      <c r="G447" s="11"/>
      <c r="H447" s="11"/>
    </row>
    <row r="448" spans="1:8" x14ac:dyDescent="0.2">
      <c r="A448" t="str">
        <f t="shared" si="7"/>
        <v>RXL01Ward 18</v>
      </c>
      <c r="B448" t="s">
        <v>56</v>
      </c>
      <c r="C448" t="s">
        <v>8773</v>
      </c>
      <c r="D448" t="s">
        <v>6656</v>
      </c>
      <c r="E448" t="s">
        <v>5053</v>
      </c>
      <c r="F448" t="s">
        <v>8371</v>
      </c>
      <c r="G448" s="11"/>
      <c r="H448" s="11"/>
    </row>
    <row r="449" spans="1:8" x14ac:dyDescent="0.2">
      <c r="A449" t="str">
        <f t="shared" si="7"/>
        <v>RXL01Ward 2</v>
      </c>
      <c r="B449" t="s">
        <v>56</v>
      </c>
      <c r="C449" t="s">
        <v>8773</v>
      </c>
      <c r="D449" t="s">
        <v>6656</v>
      </c>
      <c r="E449" t="s">
        <v>5053</v>
      </c>
      <c r="F449" t="s">
        <v>8752</v>
      </c>
      <c r="G449" s="11"/>
      <c r="H449" s="11"/>
    </row>
    <row r="450" spans="1:8" x14ac:dyDescent="0.2">
      <c r="A450" t="str">
        <f t="shared" si="7"/>
        <v>RXL01Ward 23</v>
      </c>
      <c r="B450" t="s">
        <v>56</v>
      </c>
      <c r="C450" t="s">
        <v>8773</v>
      </c>
      <c r="D450" t="s">
        <v>6656</v>
      </c>
      <c r="E450" t="s">
        <v>5053</v>
      </c>
      <c r="F450" t="s">
        <v>8784</v>
      </c>
      <c r="G450" s="11"/>
      <c r="H450" s="11"/>
    </row>
    <row r="451" spans="1:8" x14ac:dyDescent="0.2">
      <c r="A451" t="str">
        <f t="shared" si="7"/>
        <v>RXL01Ward 24</v>
      </c>
      <c r="B451" t="s">
        <v>56</v>
      </c>
      <c r="C451" t="s">
        <v>8773</v>
      </c>
      <c r="D451" t="s">
        <v>6656</v>
      </c>
      <c r="E451" t="s">
        <v>5053</v>
      </c>
      <c r="F451" t="s">
        <v>8516</v>
      </c>
      <c r="G451" s="11"/>
      <c r="H451" s="11"/>
    </row>
    <row r="452" spans="1:8" x14ac:dyDescent="0.2">
      <c r="A452" t="str">
        <f t="shared" si="7"/>
        <v>RXL01Ward 25</v>
      </c>
      <c r="B452" t="s">
        <v>56</v>
      </c>
      <c r="C452" t="s">
        <v>8773</v>
      </c>
      <c r="D452" t="s">
        <v>6656</v>
      </c>
      <c r="E452" t="s">
        <v>5053</v>
      </c>
      <c r="F452" t="s">
        <v>8785</v>
      </c>
      <c r="G452" s="11"/>
      <c r="H452" s="11"/>
    </row>
    <row r="453" spans="1:8" x14ac:dyDescent="0.2">
      <c r="A453" t="str">
        <f t="shared" si="7"/>
        <v>RXL01Ward 26</v>
      </c>
      <c r="B453" t="s">
        <v>56</v>
      </c>
      <c r="C453" t="s">
        <v>8773</v>
      </c>
      <c r="D453" t="s">
        <v>6656</v>
      </c>
      <c r="E453" t="s">
        <v>5053</v>
      </c>
      <c r="F453" t="s">
        <v>8786</v>
      </c>
      <c r="G453" s="11"/>
      <c r="H453" s="11"/>
    </row>
    <row r="454" spans="1:8" x14ac:dyDescent="0.2">
      <c r="A454" t="str">
        <f t="shared" si="7"/>
        <v>RXL01Ward 3</v>
      </c>
      <c r="B454" t="s">
        <v>56</v>
      </c>
      <c r="C454" t="s">
        <v>8773</v>
      </c>
      <c r="D454" t="s">
        <v>6656</v>
      </c>
      <c r="E454" t="s">
        <v>5053</v>
      </c>
      <c r="F454" t="s">
        <v>8759</v>
      </c>
      <c r="G454" s="11"/>
      <c r="H454" s="11"/>
    </row>
    <row r="455" spans="1:8" x14ac:dyDescent="0.2">
      <c r="A455" t="str">
        <f t="shared" si="7"/>
        <v>RXL01Ward 34</v>
      </c>
      <c r="B455" t="s">
        <v>56</v>
      </c>
      <c r="C455" t="s">
        <v>8773</v>
      </c>
      <c r="D455" t="s">
        <v>6656</v>
      </c>
      <c r="E455" t="s">
        <v>5053</v>
      </c>
      <c r="F455" t="s">
        <v>8522</v>
      </c>
      <c r="G455" s="11"/>
      <c r="H455" s="11"/>
    </row>
    <row r="456" spans="1:8" x14ac:dyDescent="0.2">
      <c r="A456" t="str">
        <f t="shared" si="7"/>
        <v>RXL01Ward 35</v>
      </c>
      <c r="B456" t="s">
        <v>56</v>
      </c>
      <c r="C456" t="s">
        <v>8773</v>
      </c>
      <c r="D456" t="s">
        <v>6656</v>
      </c>
      <c r="E456" t="s">
        <v>5053</v>
      </c>
      <c r="F456" t="s">
        <v>8787</v>
      </c>
      <c r="G456" s="11"/>
      <c r="H456" s="11"/>
    </row>
    <row r="457" spans="1:8" x14ac:dyDescent="0.2">
      <c r="A457" t="str">
        <f t="shared" si="7"/>
        <v>RXL01Ward 37</v>
      </c>
      <c r="B457" t="s">
        <v>56</v>
      </c>
      <c r="C457" t="s">
        <v>8773</v>
      </c>
      <c r="D457" t="s">
        <v>6656</v>
      </c>
      <c r="E457" t="s">
        <v>5053</v>
      </c>
      <c r="F457" t="s">
        <v>8523</v>
      </c>
      <c r="G457" s="11"/>
      <c r="H457" s="11"/>
    </row>
    <row r="458" spans="1:8" x14ac:dyDescent="0.2">
      <c r="A458" t="str">
        <f t="shared" si="7"/>
        <v>RXL01Ward 38</v>
      </c>
      <c r="B458" t="s">
        <v>56</v>
      </c>
      <c r="C458" t="s">
        <v>8773</v>
      </c>
      <c r="D458" t="s">
        <v>6656</v>
      </c>
      <c r="E458" t="s">
        <v>5053</v>
      </c>
      <c r="F458" t="s">
        <v>8788</v>
      </c>
      <c r="G458" s="11"/>
      <c r="H458" s="11"/>
    </row>
    <row r="459" spans="1:8" x14ac:dyDescent="0.2">
      <c r="A459" t="str">
        <f t="shared" si="7"/>
        <v>RXL01Ward 39</v>
      </c>
      <c r="B459" t="s">
        <v>56</v>
      </c>
      <c r="C459" t="s">
        <v>8773</v>
      </c>
      <c r="D459" t="s">
        <v>6656</v>
      </c>
      <c r="E459" t="s">
        <v>5053</v>
      </c>
      <c r="F459" t="s">
        <v>8789</v>
      </c>
      <c r="G459" s="11"/>
      <c r="H459" s="11"/>
    </row>
    <row r="460" spans="1:8" x14ac:dyDescent="0.2">
      <c r="A460" t="str">
        <f t="shared" si="7"/>
        <v>RXL01Ward 5</v>
      </c>
      <c r="B460" t="s">
        <v>56</v>
      </c>
      <c r="C460" t="s">
        <v>8773</v>
      </c>
      <c r="D460" t="s">
        <v>6656</v>
      </c>
      <c r="E460" t="s">
        <v>5053</v>
      </c>
      <c r="F460" t="s">
        <v>8753</v>
      </c>
      <c r="G460" s="11"/>
      <c r="H460" s="11"/>
    </row>
    <row r="461" spans="1:8" x14ac:dyDescent="0.2">
      <c r="A461" t="str">
        <f t="shared" si="7"/>
        <v>RXL01Ward 6</v>
      </c>
      <c r="B461" t="s">
        <v>56</v>
      </c>
      <c r="C461" t="s">
        <v>8773</v>
      </c>
      <c r="D461" t="s">
        <v>6656</v>
      </c>
      <c r="E461" t="s">
        <v>5053</v>
      </c>
      <c r="F461" t="s">
        <v>8790</v>
      </c>
      <c r="G461" s="11"/>
      <c r="H461" s="11"/>
    </row>
    <row r="462" spans="1:8" x14ac:dyDescent="0.2">
      <c r="A462" t="str">
        <f t="shared" si="7"/>
        <v>RXL01Ward 7</v>
      </c>
      <c r="B462" t="s">
        <v>56</v>
      </c>
      <c r="C462" t="s">
        <v>8773</v>
      </c>
      <c r="D462" t="s">
        <v>6656</v>
      </c>
      <c r="E462" t="s">
        <v>5053</v>
      </c>
      <c r="F462" t="s">
        <v>8791</v>
      </c>
      <c r="G462" s="11"/>
      <c r="H462" s="11"/>
    </row>
    <row r="463" spans="1:8" x14ac:dyDescent="0.2">
      <c r="A463" t="str">
        <f t="shared" si="7"/>
        <v>RXL01Ward 8</v>
      </c>
      <c r="B463" t="s">
        <v>56</v>
      </c>
      <c r="C463" t="s">
        <v>8773</v>
      </c>
      <c r="D463" t="s">
        <v>6656</v>
      </c>
      <c r="E463" t="s">
        <v>5053</v>
      </c>
      <c r="F463" s="9" t="s">
        <v>8754</v>
      </c>
      <c r="G463" s="11"/>
      <c r="H463" s="12"/>
    </row>
    <row r="464" spans="1:8" x14ac:dyDescent="0.2">
      <c r="A464" t="str">
        <f t="shared" si="7"/>
        <v>RXL01Ward C</v>
      </c>
      <c r="B464" t="s">
        <v>56</v>
      </c>
      <c r="C464" t="s">
        <v>8773</v>
      </c>
      <c r="D464" t="s">
        <v>6656</v>
      </c>
      <c r="E464" t="s">
        <v>5053</v>
      </c>
      <c r="F464" t="s">
        <v>8792</v>
      </c>
      <c r="G464" s="11"/>
      <c r="H464" s="11"/>
    </row>
    <row r="465" spans="1:8" x14ac:dyDescent="0.2">
      <c r="A465" t="str">
        <f t="shared" si="7"/>
        <v>RXL06Clifton Hospital W1</v>
      </c>
      <c r="B465" t="s">
        <v>56</v>
      </c>
      <c r="C465" t="s">
        <v>8773</v>
      </c>
      <c r="D465" t="s">
        <v>6657</v>
      </c>
      <c r="E465" t="s">
        <v>6658</v>
      </c>
      <c r="F465" t="s">
        <v>8793</v>
      </c>
      <c r="G465" s="11"/>
      <c r="H465" s="11"/>
    </row>
    <row r="466" spans="1:8" x14ac:dyDescent="0.2">
      <c r="A466" t="str">
        <f t="shared" si="7"/>
        <v>RXL06Clifton Hospital W2</v>
      </c>
      <c r="B466" t="s">
        <v>56</v>
      </c>
      <c r="C466" t="s">
        <v>8773</v>
      </c>
      <c r="D466" t="s">
        <v>6657</v>
      </c>
      <c r="E466" t="s">
        <v>6658</v>
      </c>
      <c r="F466" s="9" t="s">
        <v>8794</v>
      </c>
      <c r="G466" s="11"/>
      <c r="H466" s="12"/>
    </row>
    <row r="467" spans="1:8" x14ac:dyDescent="0.2">
      <c r="A467" t="str">
        <f t="shared" si="7"/>
        <v>RXL06Clifton Hospital W2B</v>
      </c>
      <c r="B467" t="s">
        <v>56</v>
      </c>
      <c r="C467" t="s">
        <v>8773</v>
      </c>
      <c r="D467" t="s">
        <v>6657</v>
      </c>
      <c r="E467" t="s">
        <v>6658</v>
      </c>
      <c r="F467" t="s">
        <v>8795</v>
      </c>
      <c r="G467" s="11"/>
      <c r="H467" s="12"/>
    </row>
    <row r="468" spans="1:8" x14ac:dyDescent="0.2">
      <c r="A468" t="str">
        <f t="shared" si="7"/>
        <v>RXL06Clifton Hospital W3</v>
      </c>
      <c r="B468" t="s">
        <v>56</v>
      </c>
      <c r="C468" t="s">
        <v>8773</v>
      </c>
      <c r="D468" t="s">
        <v>6657</v>
      </c>
      <c r="E468" t="s">
        <v>6658</v>
      </c>
      <c r="F468" t="s">
        <v>8796</v>
      </c>
      <c r="G468" s="11"/>
      <c r="H468" s="11"/>
    </row>
    <row r="469" spans="1:8" x14ac:dyDescent="0.2">
      <c r="A469" t="str">
        <f t="shared" si="7"/>
        <v>RXL06Clifton Hospital W4</v>
      </c>
      <c r="B469" t="s">
        <v>56</v>
      </c>
      <c r="C469" t="s">
        <v>8773</v>
      </c>
      <c r="D469" t="s">
        <v>6657</v>
      </c>
      <c r="E469" t="s">
        <v>6658</v>
      </c>
      <c r="F469" t="s">
        <v>8797</v>
      </c>
      <c r="G469" s="11"/>
      <c r="H469" s="11"/>
    </row>
    <row r="470" spans="1:8" x14ac:dyDescent="0.2">
      <c r="A470" t="str">
        <f t="shared" si="7"/>
        <v>RMC01Acute Frailty Unit - B1</v>
      </c>
      <c r="B470" t="s">
        <v>57</v>
      </c>
      <c r="C470" t="s">
        <v>8798</v>
      </c>
      <c r="D470" t="s">
        <v>2379</v>
      </c>
      <c r="E470" t="s">
        <v>2380</v>
      </c>
      <c r="F470" t="s">
        <v>8799</v>
      </c>
      <c r="G470" s="11"/>
      <c r="H470" s="11"/>
    </row>
    <row r="471" spans="1:8" x14ac:dyDescent="0.2">
      <c r="A471" t="str">
        <f t="shared" si="7"/>
        <v>RMC01Birth Suite</v>
      </c>
      <c r="B471" t="s">
        <v>57</v>
      </c>
      <c r="C471" t="s">
        <v>8798</v>
      </c>
      <c r="D471" t="s">
        <v>2379</v>
      </c>
      <c r="E471" t="s">
        <v>2380</v>
      </c>
      <c r="F471" t="s">
        <v>8800</v>
      </c>
      <c r="G471" s="11"/>
      <c r="H471" s="11"/>
    </row>
    <row r="472" spans="1:8" x14ac:dyDescent="0.2">
      <c r="A472" t="str">
        <f t="shared" si="7"/>
        <v>RMC01Central Delivery Suite</v>
      </c>
      <c r="B472" t="s">
        <v>57</v>
      </c>
      <c r="C472" t="s">
        <v>8798</v>
      </c>
      <c r="D472" t="s">
        <v>2379</v>
      </c>
      <c r="E472" t="s">
        <v>2380</v>
      </c>
      <c r="F472" t="s">
        <v>8801</v>
      </c>
      <c r="G472" s="11"/>
      <c r="H472" s="12"/>
    </row>
    <row r="473" spans="1:8" x14ac:dyDescent="0.2">
      <c r="A473" t="str">
        <f t="shared" si="7"/>
        <v>RMC01Coronary Care Unit</v>
      </c>
      <c r="B473" t="s">
        <v>57</v>
      </c>
      <c r="C473" t="s">
        <v>8798</v>
      </c>
      <c r="D473" t="s">
        <v>2379</v>
      </c>
      <c r="E473" t="s">
        <v>2380</v>
      </c>
      <c r="F473" t="s">
        <v>8647</v>
      </c>
      <c r="G473" s="11"/>
      <c r="H473" s="12"/>
    </row>
    <row r="474" spans="1:8" x14ac:dyDescent="0.2">
      <c r="A474" t="str">
        <f t="shared" si="7"/>
        <v>RMC01High Dependancy Unit</v>
      </c>
      <c r="B474" t="s">
        <v>57</v>
      </c>
      <c r="C474" t="s">
        <v>8798</v>
      </c>
      <c r="D474" t="s">
        <v>2379</v>
      </c>
      <c r="E474" t="s">
        <v>2380</v>
      </c>
      <c r="F474" t="s">
        <v>8802</v>
      </c>
      <c r="G474" s="11"/>
      <c r="H474" s="11"/>
    </row>
    <row r="475" spans="1:8" x14ac:dyDescent="0.2">
      <c r="A475" t="str">
        <f t="shared" si="7"/>
        <v>RMC01Intensive Care Unit</v>
      </c>
      <c r="B475" t="s">
        <v>57</v>
      </c>
      <c r="C475" t="s">
        <v>8798</v>
      </c>
      <c r="D475" t="s">
        <v>2379</v>
      </c>
      <c r="E475" t="s">
        <v>2380</v>
      </c>
      <c r="F475" t="s">
        <v>8803</v>
      </c>
      <c r="G475" s="11"/>
      <c r="H475" s="11"/>
    </row>
    <row r="476" spans="1:8" x14ac:dyDescent="0.2">
      <c r="A476" t="str">
        <f t="shared" si="7"/>
        <v>RMC01Neonatal Unit</v>
      </c>
      <c r="B476" t="s">
        <v>57</v>
      </c>
      <c r="C476" t="s">
        <v>8798</v>
      </c>
      <c r="D476" t="s">
        <v>2379</v>
      </c>
      <c r="E476" t="s">
        <v>2380</v>
      </c>
      <c r="F476" t="s">
        <v>8357</v>
      </c>
      <c r="G476" s="11"/>
      <c r="H476" s="11"/>
    </row>
    <row r="477" spans="1:8" x14ac:dyDescent="0.2">
      <c r="A477" t="str">
        <f t="shared" si="7"/>
        <v>RMC01Ward A4</v>
      </c>
      <c r="B477" t="s">
        <v>57</v>
      </c>
      <c r="C477" t="s">
        <v>8798</v>
      </c>
      <c r="D477" t="s">
        <v>2379</v>
      </c>
      <c r="E477" t="s">
        <v>2380</v>
      </c>
      <c r="F477" t="s">
        <v>8804</v>
      </c>
      <c r="G477" s="11"/>
      <c r="H477" s="11"/>
    </row>
    <row r="478" spans="1:8" x14ac:dyDescent="0.2">
      <c r="A478" t="str">
        <f t="shared" si="7"/>
        <v>RMC01Ward B3 - Bluebell Unit</v>
      </c>
      <c r="B478" t="s">
        <v>57</v>
      </c>
      <c r="C478" t="s">
        <v>8798</v>
      </c>
      <c r="D478" t="s">
        <v>2379</v>
      </c>
      <c r="E478" t="s">
        <v>2380</v>
      </c>
      <c r="F478" t="s">
        <v>8805</v>
      </c>
      <c r="G478" s="11"/>
      <c r="H478" s="11"/>
    </row>
    <row r="479" spans="1:8" x14ac:dyDescent="0.2">
      <c r="A479" t="str">
        <f t="shared" si="7"/>
        <v>RMC01Ward C1</v>
      </c>
      <c r="B479" t="s">
        <v>57</v>
      </c>
      <c r="C479" t="s">
        <v>8798</v>
      </c>
      <c r="D479" t="s">
        <v>2379</v>
      </c>
      <c r="E479" t="s">
        <v>2380</v>
      </c>
      <c r="F479" t="s">
        <v>8806</v>
      </c>
      <c r="G479" s="11"/>
      <c r="H479" s="11"/>
    </row>
    <row r="480" spans="1:8" x14ac:dyDescent="0.2">
      <c r="A480" t="str">
        <f t="shared" si="7"/>
        <v>RMC01Ward C2</v>
      </c>
      <c r="B480" t="s">
        <v>57</v>
      </c>
      <c r="C480" t="s">
        <v>8798</v>
      </c>
      <c r="D480" t="s">
        <v>2379</v>
      </c>
      <c r="E480" t="s">
        <v>2380</v>
      </c>
      <c r="F480" t="s">
        <v>8807</v>
      </c>
      <c r="G480" s="11"/>
      <c r="H480" s="12"/>
    </row>
    <row r="481" spans="1:8" x14ac:dyDescent="0.2">
      <c r="A481" t="str">
        <f t="shared" si="7"/>
        <v>RMC01Ward C3</v>
      </c>
      <c r="B481" t="s">
        <v>57</v>
      </c>
      <c r="C481" t="s">
        <v>8798</v>
      </c>
      <c r="D481" t="s">
        <v>2379</v>
      </c>
      <c r="E481" t="s">
        <v>2380</v>
      </c>
      <c r="F481" t="s">
        <v>8808</v>
      </c>
      <c r="G481" s="11"/>
      <c r="H481" s="11"/>
    </row>
    <row r="482" spans="1:8" x14ac:dyDescent="0.2">
      <c r="A482" t="str">
        <f t="shared" si="7"/>
        <v>RMC01Ward C4</v>
      </c>
      <c r="B482" t="s">
        <v>57</v>
      </c>
      <c r="C482" t="s">
        <v>8798</v>
      </c>
      <c r="D482" t="s">
        <v>2379</v>
      </c>
      <c r="E482" t="s">
        <v>2380</v>
      </c>
      <c r="F482" t="s">
        <v>8809</v>
      </c>
      <c r="G482" s="11"/>
      <c r="H482" s="11"/>
    </row>
    <row r="483" spans="1:8" x14ac:dyDescent="0.2">
      <c r="A483" t="str">
        <f t="shared" si="7"/>
        <v>RMC01Ward D3</v>
      </c>
      <c r="B483" t="s">
        <v>57</v>
      </c>
      <c r="C483" t="s">
        <v>8798</v>
      </c>
      <c r="D483" t="s">
        <v>2379</v>
      </c>
      <c r="E483" t="s">
        <v>2380</v>
      </c>
      <c r="F483" t="s">
        <v>8810</v>
      </c>
      <c r="G483" s="11"/>
      <c r="H483" s="11"/>
    </row>
    <row r="484" spans="1:8" x14ac:dyDescent="0.2">
      <c r="A484" t="str">
        <f t="shared" si="7"/>
        <v>RMC01Ward D4</v>
      </c>
      <c r="B484" t="s">
        <v>57</v>
      </c>
      <c r="C484" t="s">
        <v>8798</v>
      </c>
      <c r="D484" t="s">
        <v>2379</v>
      </c>
      <c r="E484" t="s">
        <v>2380</v>
      </c>
      <c r="F484" t="s">
        <v>8811</v>
      </c>
      <c r="G484" s="11"/>
      <c r="H484" s="11"/>
    </row>
    <row r="485" spans="1:8" x14ac:dyDescent="0.2">
      <c r="A485" t="str">
        <f t="shared" si="7"/>
        <v>RMC01Ward E3</v>
      </c>
      <c r="B485" t="s">
        <v>57</v>
      </c>
      <c r="C485" t="s">
        <v>8798</v>
      </c>
      <c r="D485" t="s">
        <v>2379</v>
      </c>
      <c r="E485" t="s">
        <v>2380</v>
      </c>
      <c r="F485" t="s">
        <v>8812</v>
      </c>
      <c r="G485" s="11"/>
      <c r="H485" s="11"/>
    </row>
    <row r="486" spans="1:8" x14ac:dyDescent="0.2">
      <c r="A486" t="str">
        <f t="shared" ref="A486:A549" si="8">CONCATENATE(D486,F486)</f>
        <v>RMC01Ward E4</v>
      </c>
      <c r="B486" t="s">
        <v>57</v>
      </c>
      <c r="C486" t="s">
        <v>8798</v>
      </c>
      <c r="D486" t="s">
        <v>2379</v>
      </c>
      <c r="E486" t="s">
        <v>2380</v>
      </c>
      <c r="F486" t="s">
        <v>8813</v>
      </c>
      <c r="G486" s="11"/>
      <c r="H486" s="11"/>
    </row>
    <row r="487" spans="1:8" x14ac:dyDescent="0.2">
      <c r="A487" t="str">
        <f t="shared" si="8"/>
        <v>RMC01Ward E5</v>
      </c>
      <c r="B487" t="s">
        <v>57</v>
      </c>
      <c r="C487" t="s">
        <v>8798</v>
      </c>
      <c r="D487" t="s">
        <v>2379</v>
      </c>
      <c r="E487" t="s">
        <v>2380</v>
      </c>
      <c r="F487" t="s">
        <v>8814</v>
      </c>
      <c r="G487" s="11"/>
      <c r="H487" s="11"/>
    </row>
    <row r="488" spans="1:8" x14ac:dyDescent="0.2">
      <c r="A488" t="str">
        <f t="shared" si="8"/>
        <v>RMC01Ward F4</v>
      </c>
      <c r="B488" t="s">
        <v>57</v>
      </c>
      <c r="C488" t="s">
        <v>8798</v>
      </c>
      <c r="D488" t="s">
        <v>2379</v>
      </c>
      <c r="E488" t="s">
        <v>2380</v>
      </c>
      <c r="F488" t="s">
        <v>8815</v>
      </c>
      <c r="G488" s="11"/>
      <c r="H488" s="11"/>
    </row>
    <row r="489" spans="1:8" x14ac:dyDescent="0.2">
      <c r="A489" t="str">
        <f t="shared" si="8"/>
        <v>RMC01Ward G3</v>
      </c>
      <c r="B489" t="s">
        <v>57</v>
      </c>
      <c r="C489" t="s">
        <v>8798</v>
      </c>
      <c r="D489" t="s">
        <v>2379</v>
      </c>
      <c r="E489" t="s">
        <v>2380</v>
      </c>
      <c r="F489" t="s">
        <v>8816</v>
      </c>
      <c r="G489" s="11"/>
      <c r="H489" s="11"/>
    </row>
    <row r="490" spans="1:8" x14ac:dyDescent="0.2">
      <c r="A490" t="str">
        <f t="shared" si="8"/>
        <v>RMC01Ward G4</v>
      </c>
      <c r="B490" t="s">
        <v>57</v>
      </c>
      <c r="C490" t="s">
        <v>8798</v>
      </c>
      <c r="D490" t="s">
        <v>2379</v>
      </c>
      <c r="E490" t="s">
        <v>2380</v>
      </c>
      <c r="F490" t="s">
        <v>8817</v>
      </c>
      <c r="G490" s="11"/>
      <c r="H490" s="11"/>
    </row>
    <row r="491" spans="1:8" x14ac:dyDescent="0.2">
      <c r="A491" t="str">
        <f t="shared" si="8"/>
        <v>RMC01Ward G5</v>
      </c>
      <c r="B491" t="s">
        <v>57</v>
      </c>
      <c r="C491" t="s">
        <v>8798</v>
      </c>
      <c r="D491" t="s">
        <v>2379</v>
      </c>
      <c r="E491" t="s">
        <v>2380</v>
      </c>
      <c r="F491" t="s">
        <v>8818</v>
      </c>
      <c r="G491" s="11"/>
      <c r="H491" s="11"/>
    </row>
    <row r="492" spans="1:8" x14ac:dyDescent="0.2">
      <c r="A492" t="str">
        <f t="shared" si="8"/>
        <v>RMC01Ward H3</v>
      </c>
      <c r="B492" t="s">
        <v>57</v>
      </c>
      <c r="C492" t="s">
        <v>8798</v>
      </c>
      <c r="D492" t="s">
        <v>2379</v>
      </c>
      <c r="E492" t="s">
        <v>2380</v>
      </c>
      <c r="F492" t="s">
        <v>8819</v>
      </c>
      <c r="G492" s="11"/>
      <c r="H492" s="11"/>
    </row>
    <row r="493" spans="1:8" x14ac:dyDescent="0.2">
      <c r="A493" t="str">
        <f t="shared" si="8"/>
        <v>RMC01Ward M1</v>
      </c>
      <c r="B493" t="s">
        <v>57</v>
      </c>
      <c r="C493" t="s">
        <v>8798</v>
      </c>
      <c r="D493" t="s">
        <v>2379</v>
      </c>
      <c r="E493" t="s">
        <v>2380</v>
      </c>
      <c r="F493" t="s">
        <v>8820</v>
      </c>
      <c r="G493" s="11"/>
      <c r="H493" s="11"/>
    </row>
    <row r="494" spans="1:8" x14ac:dyDescent="0.2">
      <c r="A494" t="str">
        <f t="shared" si="8"/>
        <v>RMC01Ward M2 - Obstetrics</v>
      </c>
      <c r="B494" t="s">
        <v>57</v>
      </c>
      <c r="C494" t="s">
        <v>8798</v>
      </c>
      <c r="D494" t="s">
        <v>2379</v>
      </c>
      <c r="E494" t="s">
        <v>2380</v>
      </c>
      <c r="F494" t="s">
        <v>8821</v>
      </c>
      <c r="G494" s="11"/>
      <c r="H494" s="12"/>
    </row>
    <row r="495" spans="1:8" x14ac:dyDescent="0.2">
      <c r="A495" t="str">
        <f t="shared" si="8"/>
        <v>RMC01Ward M4/M5 Post Natal</v>
      </c>
      <c r="B495" t="s">
        <v>57</v>
      </c>
      <c r="C495" t="s">
        <v>8798</v>
      </c>
      <c r="D495" t="s">
        <v>2379</v>
      </c>
      <c r="E495" t="s">
        <v>2380</v>
      </c>
      <c r="F495" t="s">
        <v>8822</v>
      </c>
      <c r="G495" s="11"/>
      <c r="H495" s="11"/>
    </row>
    <row r="496" spans="1:8" x14ac:dyDescent="0.2">
      <c r="A496" t="str">
        <f t="shared" si="8"/>
        <v>TAD16Bracken</v>
      </c>
      <c r="B496" t="s">
        <v>58</v>
      </c>
      <c r="C496" t="s">
        <v>14190</v>
      </c>
      <c r="D496" t="s">
        <v>8138</v>
      </c>
      <c r="E496" t="s">
        <v>8139</v>
      </c>
      <c r="F496" t="s">
        <v>8598</v>
      </c>
      <c r="G496" s="11"/>
      <c r="H496" s="11"/>
    </row>
    <row r="497" spans="1:8" x14ac:dyDescent="0.2">
      <c r="A497" t="str">
        <f t="shared" si="8"/>
        <v>TAD16Fern</v>
      </c>
      <c r="B497" t="s">
        <v>58</v>
      </c>
      <c r="C497" t="s">
        <v>14190</v>
      </c>
      <c r="D497" t="s">
        <v>8138</v>
      </c>
      <c r="E497" t="s">
        <v>8139</v>
      </c>
      <c r="F497" t="s">
        <v>8464</v>
      </c>
      <c r="G497" s="11"/>
      <c r="H497" s="11"/>
    </row>
    <row r="498" spans="1:8" x14ac:dyDescent="0.2">
      <c r="A498" t="str">
        <f t="shared" si="8"/>
        <v>TAD16Heather</v>
      </c>
      <c r="B498" t="s">
        <v>58</v>
      </c>
      <c r="C498" t="s">
        <v>14190</v>
      </c>
      <c r="D498" t="s">
        <v>8138</v>
      </c>
      <c r="E498" t="s">
        <v>8139</v>
      </c>
      <c r="F498" t="s">
        <v>8467</v>
      </c>
      <c r="G498" s="11"/>
      <c r="H498" s="11"/>
    </row>
    <row r="499" spans="1:8" x14ac:dyDescent="0.2">
      <c r="A499" t="str">
        <f t="shared" si="8"/>
        <v>TAD17Ashbrook</v>
      </c>
      <c r="B499" t="s">
        <v>58</v>
      </c>
      <c r="C499" t="s">
        <v>14190</v>
      </c>
      <c r="D499" t="s">
        <v>8156</v>
      </c>
      <c r="E499" t="s">
        <v>1546</v>
      </c>
      <c r="F499" t="s">
        <v>8823</v>
      </c>
      <c r="G499" s="11"/>
      <c r="H499" s="11"/>
    </row>
    <row r="500" spans="1:8" x14ac:dyDescent="0.2">
      <c r="A500" t="str">
        <f t="shared" si="8"/>
        <v>TAD17Assessment &amp; Treatment Unit (LD)</v>
      </c>
      <c r="B500" t="s">
        <v>58</v>
      </c>
      <c r="C500" t="s">
        <v>14190</v>
      </c>
      <c r="D500" t="s">
        <v>8156</v>
      </c>
      <c r="E500" t="s">
        <v>1546</v>
      </c>
      <c r="F500" t="s">
        <v>8824</v>
      </c>
      <c r="G500" s="11"/>
      <c r="H500" s="11"/>
    </row>
    <row r="501" spans="1:8" x14ac:dyDescent="0.2">
      <c r="A501" t="str">
        <f t="shared" si="8"/>
        <v>TAD17Baildon</v>
      </c>
      <c r="B501" t="s">
        <v>58</v>
      </c>
      <c r="C501" t="s">
        <v>14190</v>
      </c>
      <c r="D501" t="s">
        <v>8156</v>
      </c>
      <c r="E501" t="s">
        <v>1546</v>
      </c>
      <c r="F501" t="s">
        <v>8825</v>
      </c>
      <c r="G501" s="11"/>
      <c r="H501" s="11"/>
    </row>
    <row r="502" spans="1:8" x14ac:dyDescent="0.2">
      <c r="A502" t="str">
        <f t="shared" si="8"/>
        <v>TAD17Clover (PICU)</v>
      </c>
      <c r="B502" t="s">
        <v>58</v>
      </c>
      <c r="C502" t="s">
        <v>14190</v>
      </c>
      <c r="D502" t="s">
        <v>8156</v>
      </c>
      <c r="E502" t="s">
        <v>1546</v>
      </c>
      <c r="F502" t="s">
        <v>8826</v>
      </c>
      <c r="G502" s="11"/>
      <c r="H502" s="11"/>
    </row>
    <row r="503" spans="1:8" x14ac:dyDescent="0.2">
      <c r="A503" t="str">
        <f t="shared" si="8"/>
        <v>TAD17Dementia Assessment Unit (DAU)</v>
      </c>
      <c r="B503" t="s">
        <v>58</v>
      </c>
      <c r="C503" t="s">
        <v>14190</v>
      </c>
      <c r="D503" t="s">
        <v>8156</v>
      </c>
      <c r="E503" t="s">
        <v>1546</v>
      </c>
      <c r="F503" t="s">
        <v>8827</v>
      </c>
      <c r="G503" s="11"/>
      <c r="H503" s="11"/>
    </row>
    <row r="504" spans="1:8" x14ac:dyDescent="0.2">
      <c r="A504" t="str">
        <f t="shared" si="8"/>
        <v>TAD17Ilkley</v>
      </c>
      <c r="B504" t="s">
        <v>58</v>
      </c>
      <c r="C504" t="s">
        <v>14190</v>
      </c>
      <c r="D504" t="s">
        <v>8156</v>
      </c>
      <c r="E504" t="s">
        <v>1546</v>
      </c>
      <c r="F504" t="s">
        <v>8828</v>
      </c>
      <c r="G504" s="11"/>
      <c r="H504" s="11"/>
    </row>
    <row r="505" spans="1:8" x14ac:dyDescent="0.2">
      <c r="A505" t="str">
        <f t="shared" si="8"/>
        <v>TAD17Maplebeck</v>
      </c>
      <c r="B505" t="s">
        <v>58</v>
      </c>
      <c r="C505" t="s">
        <v>14190</v>
      </c>
      <c r="D505" t="s">
        <v>8156</v>
      </c>
      <c r="E505" t="s">
        <v>1546</v>
      </c>
      <c r="F505" t="s">
        <v>8829</v>
      </c>
      <c r="G505" s="11"/>
      <c r="H505" s="11"/>
    </row>
    <row r="506" spans="1:8" x14ac:dyDescent="0.2">
      <c r="A506" t="str">
        <f t="shared" si="8"/>
        <v>TAD17Oakburn</v>
      </c>
      <c r="B506" t="s">
        <v>58</v>
      </c>
      <c r="C506" t="s">
        <v>14190</v>
      </c>
      <c r="D506" t="s">
        <v>8156</v>
      </c>
      <c r="E506" t="s">
        <v>1546</v>
      </c>
      <c r="F506" t="s">
        <v>8830</v>
      </c>
      <c r="G506" s="11"/>
      <c r="H506" s="11"/>
    </row>
    <row r="507" spans="1:8" x14ac:dyDescent="0.2">
      <c r="A507" t="str">
        <f t="shared" si="8"/>
        <v>TAD17Step Forward (Rehab)</v>
      </c>
      <c r="B507" t="s">
        <v>58</v>
      </c>
      <c r="C507" t="s">
        <v>14190</v>
      </c>
      <c r="D507" t="s">
        <v>8156</v>
      </c>
      <c r="E507" t="s">
        <v>1546</v>
      </c>
      <c r="F507" t="s">
        <v>8831</v>
      </c>
      <c r="G507" s="11"/>
      <c r="H507" s="11"/>
    </row>
    <row r="508" spans="1:8" x14ac:dyDescent="0.2">
      <c r="A508" t="str">
        <f t="shared" si="8"/>
        <v>TAD17Thornton</v>
      </c>
      <c r="B508" t="s">
        <v>58</v>
      </c>
      <c r="C508" t="s">
        <v>14190</v>
      </c>
      <c r="D508" t="s">
        <v>8156</v>
      </c>
      <c r="E508" t="s">
        <v>1546</v>
      </c>
      <c r="F508" t="s">
        <v>8832</v>
      </c>
      <c r="G508" s="11"/>
      <c r="H508" s="11"/>
    </row>
    <row r="509" spans="1:8" x14ac:dyDescent="0.2">
      <c r="A509" t="str">
        <f t="shared" si="8"/>
        <v>RAE01Birth Centre</v>
      </c>
      <c r="B509" t="s">
        <v>59</v>
      </c>
      <c r="C509" t="s">
        <v>8833</v>
      </c>
      <c r="D509" t="s">
        <v>851</v>
      </c>
      <c r="E509" t="s">
        <v>852</v>
      </c>
      <c r="F509" t="s">
        <v>8756</v>
      </c>
      <c r="G509" s="11"/>
      <c r="H509" s="12"/>
    </row>
    <row r="510" spans="1:8" x14ac:dyDescent="0.2">
      <c r="A510" t="str">
        <f t="shared" si="8"/>
        <v>RAE01ICU</v>
      </c>
      <c r="B510" t="s">
        <v>59</v>
      </c>
      <c r="C510" t="s">
        <v>8833</v>
      </c>
      <c r="D510" t="s">
        <v>851</v>
      </c>
      <c r="E510" t="s">
        <v>852</v>
      </c>
      <c r="F510" t="s">
        <v>8834</v>
      </c>
      <c r="G510" s="11"/>
      <c r="H510" s="11"/>
    </row>
    <row r="511" spans="1:8" x14ac:dyDescent="0.2">
      <c r="A511" t="str">
        <f t="shared" si="8"/>
        <v>RAE01Labour Ward</v>
      </c>
      <c r="B511" t="s">
        <v>59</v>
      </c>
      <c r="C511" t="s">
        <v>8833</v>
      </c>
      <c r="D511" t="s">
        <v>851</v>
      </c>
      <c r="E511" t="s">
        <v>852</v>
      </c>
      <c r="F511" t="s">
        <v>8835</v>
      </c>
      <c r="G511" s="11"/>
      <c r="H511" s="12"/>
    </row>
    <row r="512" spans="1:8" x14ac:dyDescent="0.2">
      <c r="A512" t="str">
        <f t="shared" si="8"/>
        <v>RAE01M3</v>
      </c>
      <c r="B512" t="s">
        <v>59</v>
      </c>
      <c r="C512" t="s">
        <v>8833</v>
      </c>
      <c r="D512" t="s">
        <v>851</v>
      </c>
      <c r="E512" t="s">
        <v>852</v>
      </c>
      <c r="F512" t="s">
        <v>8836</v>
      </c>
      <c r="G512" s="11"/>
      <c r="H512" s="11"/>
    </row>
    <row r="513" spans="1:8" x14ac:dyDescent="0.2">
      <c r="A513" t="str">
        <f t="shared" si="8"/>
        <v>RAE01M4</v>
      </c>
      <c r="B513" t="s">
        <v>59</v>
      </c>
      <c r="C513" t="s">
        <v>8833</v>
      </c>
      <c r="D513" t="s">
        <v>851</v>
      </c>
      <c r="E513" t="s">
        <v>852</v>
      </c>
      <c r="F513" t="s">
        <v>8837</v>
      </c>
      <c r="G513" s="11"/>
      <c r="H513" s="11"/>
    </row>
    <row r="514" spans="1:8" x14ac:dyDescent="0.2">
      <c r="A514" t="str">
        <f t="shared" si="8"/>
        <v>RAE01Neonatal</v>
      </c>
      <c r="B514" t="s">
        <v>59</v>
      </c>
      <c r="C514" t="s">
        <v>8833</v>
      </c>
      <c r="D514" t="s">
        <v>851</v>
      </c>
      <c r="E514" t="s">
        <v>852</v>
      </c>
      <c r="F514" t="s">
        <v>8838</v>
      </c>
      <c r="G514" s="11"/>
      <c r="H514" s="11"/>
    </row>
    <row r="515" spans="1:8" x14ac:dyDescent="0.2">
      <c r="A515" t="str">
        <f t="shared" si="8"/>
        <v>RAE01Paediatrics</v>
      </c>
      <c r="B515" t="s">
        <v>59</v>
      </c>
      <c r="C515" t="s">
        <v>8833</v>
      </c>
      <c r="D515" t="s">
        <v>851</v>
      </c>
      <c r="E515" t="s">
        <v>852</v>
      </c>
      <c r="F515" t="s">
        <v>8839</v>
      </c>
      <c r="G515" s="11"/>
      <c r="H515" s="11"/>
    </row>
    <row r="516" spans="1:8" x14ac:dyDescent="0.2">
      <c r="A516" t="str">
        <f t="shared" si="8"/>
        <v>RAE01Ward 01 - AMU</v>
      </c>
      <c r="B516" t="s">
        <v>59</v>
      </c>
      <c r="C516" t="s">
        <v>8833</v>
      </c>
      <c r="D516" t="s">
        <v>851</v>
      </c>
      <c r="E516" t="s">
        <v>852</v>
      </c>
      <c r="F516" t="s">
        <v>8840</v>
      </c>
      <c r="G516" s="11"/>
      <c r="H516" s="11"/>
    </row>
    <row r="517" spans="1:8" x14ac:dyDescent="0.2">
      <c r="A517" t="str">
        <f t="shared" si="8"/>
        <v>RAE01Ward 04 - AMU</v>
      </c>
      <c r="B517" t="s">
        <v>59</v>
      </c>
      <c r="C517" t="s">
        <v>8833</v>
      </c>
      <c r="D517" t="s">
        <v>851</v>
      </c>
      <c r="E517" t="s">
        <v>852</v>
      </c>
      <c r="F517" t="s">
        <v>8841</v>
      </c>
      <c r="G517" s="11"/>
      <c r="H517" s="11"/>
    </row>
    <row r="518" spans="1:8" x14ac:dyDescent="0.2">
      <c r="A518" t="str">
        <f t="shared" si="8"/>
        <v>RAE01Ward 11</v>
      </c>
      <c r="B518" t="s">
        <v>59</v>
      </c>
      <c r="C518" t="s">
        <v>8833</v>
      </c>
      <c r="D518" t="s">
        <v>851</v>
      </c>
      <c r="E518" t="s">
        <v>852</v>
      </c>
      <c r="F518" t="s">
        <v>8750</v>
      </c>
      <c r="G518" s="11"/>
      <c r="H518" s="11"/>
    </row>
    <row r="519" spans="1:8" x14ac:dyDescent="0.2">
      <c r="A519" t="str">
        <f t="shared" si="8"/>
        <v>RAE01Ward 12</v>
      </c>
      <c r="B519" t="s">
        <v>59</v>
      </c>
      <c r="C519" t="s">
        <v>8833</v>
      </c>
      <c r="D519" t="s">
        <v>851</v>
      </c>
      <c r="E519" t="s">
        <v>852</v>
      </c>
      <c r="F519" t="s">
        <v>8751</v>
      </c>
      <c r="G519" s="11"/>
      <c r="H519" s="11"/>
    </row>
    <row r="520" spans="1:8" x14ac:dyDescent="0.2">
      <c r="A520" t="str">
        <f t="shared" si="8"/>
        <v>RAE01Ward 14</v>
      </c>
      <c r="B520" t="s">
        <v>59</v>
      </c>
      <c r="C520" t="s">
        <v>8833</v>
      </c>
      <c r="D520" t="s">
        <v>851</v>
      </c>
      <c r="E520" t="s">
        <v>852</v>
      </c>
      <c r="F520" t="s">
        <v>8367</v>
      </c>
      <c r="G520" s="11"/>
      <c r="H520" s="11"/>
    </row>
    <row r="521" spans="1:8" x14ac:dyDescent="0.2">
      <c r="A521" t="str">
        <f t="shared" si="8"/>
        <v>RAE01Ward 15 Renal</v>
      </c>
      <c r="B521" t="s">
        <v>59</v>
      </c>
      <c r="C521" t="s">
        <v>8833</v>
      </c>
      <c r="D521" t="s">
        <v>851</v>
      </c>
      <c r="E521" t="s">
        <v>852</v>
      </c>
      <c r="F521" t="s">
        <v>8842</v>
      </c>
      <c r="G521" s="11"/>
      <c r="H521" s="11"/>
    </row>
    <row r="522" spans="1:8" x14ac:dyDescent="0.2">
      <c r="A522" t="str">
        <f t="shared" si="8"/>
        <v>RAE01Ward 18</v>
      </c>
      <c r="B522" t="s">
        <v>59</v>
      </c>
      <c r="C522" t="s">
        <v>8833</v>
      </c>
      <c r="D522" t="s">
        <v>851</v>
      </c>
      <c r="E522" t="s">
        <v>852</v>
      </c>
      <c r="F522" t="s">
        <v>8371</v>
      </c>
      <c r="G522" s="11"/>
      <c r="H522" s="11"/>
    </row>
    <row r="523" spans="1:8" x14ac:dyDescent="0.2">
      <c r="A523" t="str">
        <f t="shared" si="8"/>
        <v>RAE01Ward 20</v>
      </c>
      <c r="B523" t="s">
        <v>59</v>
      </c>
      <c r="C523" t="s">
        <v>8833</v>
      </c>
      <c r="D523" t="s">
        <v>851</v>
      </c>
      <c r="E523" t="s">
        <v>852</v>
      </c>
      <c r="F523" t="s">
        <v>8843</v>
      </c>
      <c r="G523" s="11"/>
      <c r="H523" s="11"/>
    </row>
    <row r="524" spans="1:8" x14ac:dyDescent="0.2">
      <c r="A524" t="str">
        <f t="shared" si="8"/>
        <v>RAE01Ward 21</v>
      </c>
      <c r="B524" t="s">
        <v>59</v>
      </c>
      <c r="C524" t="s">
        <v>8833</v>
      </c>
      <c r="D524" t="s">
        <v>851</v>
      </c>
      <c r="E524" t="s">
        <v>852</v>
      </c>
      <c r="F524" t="s">
        <v>8373</v>
      </c>
      <c r="G524" s="11"/>
      <c r="H524" s="11"/>
    </row>
    <row r="525" spans="1:8" x14ac:dyDescent="0.2">
      <c r="A525" t="str">
        <f t="shared" si="8"/>
        <v>RAE01Ward 22 &amp; CCU</v>
      </c>
      <c r="B525" t="s">
        <v>59</v>
      </c>
      <c r="C525" t="s">
        <v>8833</v>
      </c>
      <c r="D525" t="s">
        <v>851</v>
      </c>
      <c r="E525" t="s">
        <v>852</v>
      </c>
      <c r="F525" t="s">
        <v>8844</v>
      </c>
      <c r="G525" s="11"/>
      <c r="H525" s="11"/>
    </row>
    <row r="526" spans="1:8" x14ac:dyDescent="0.2">
      <c r="A526" t="str">
        <f t="shared" si="8"/>
        <v>RAE01Ward 23</v>
      </c>
      <c r="B526" t="s">
        <v>59</v>
      </c>
      <c r="C526" t="s">
        <v>8833</v>
      </c>
      <c r="D526" t="s">
        <v>851</v>
      </c>
      <c r="E526" t="s">
        <v>852</v>
      </c>
      <c r="F526" t="s">
        <v>8784</v>
      </c>
      <c r="G526" s="11"/>
      <c r="H526" s="11"/>
    </row>
    <row r="527" spans="1:8" x14ac:dyDescent="0.2">
      <c r="A527" t="str">
        <f t="shared" si="8"/>
        <v>RAE01Ward 24 Oncology</v>
      </c>
      <c r="B527" t="s">
        <v>59</v>
      </c>
      <c r="C527" t="s">
        <v>8833</v>
      </c>
      <c r="D527" t="s">
        <v>851</v>
      </c>
      <c r="E527" t="s">
        <v>852</v>
      </c>
      <c r="F527" t="s">
        <v>8845</v>
      </c>
      <c r="G527" s="11"/>
      <c r="H527" s="11"/>
    </row>
    <row r="528" spans="1:8" x14ac:dyDescent="0.2">
      <c r="A528" t="str">
        <f t="shared" si="8"/>
        <v>RAE01Ward 25</v>
      </c>
      <c r="B528" t="s">
        <v>59</v>
      </c>
      <c r="C528" t="s">
        <v>8833</v>
      </c>
      <c r="D528" t="s">
        <v>851</v>
      </c>
      <c r="E528" t="s">
        <v>852</v>
      </c>
      <c r="F528" t="s">
        <v>8785</v>
      </c>
      <c r="G528" s="11"/>
      <c r="H528" s="11"/>
    </row>
    <row r="529" spans="1:8" x14ac:dyDescent="0.2">
      <c r="A529" t="str">
        <f t="shared" si="8"/>
        <v>RAE01Ward 26</v>
      </c>
      <c r="B529" t="s">
        <v>59</v>
      </c>
      <c r="C529" t="s">
        <v>8833</v>
      </c>
      <c r="D529" t="s">
        <v>851</v>
      </c>
      <c r="E529" t="s">
        <v>852</v>
      </c>
      <c r="F529" t="s">
        <v>8786</v>
      </c>
      <c r="G529" s="11"/>
      <c r="H529" s="11"/>
    </row>
    <row r="530" spans="1:8" x14ac:dyDescent="0.2">
      <c r="A530" t="str">
        <f t="shared" si="8"/>
        <v>RAE01Ward 27</v>
      </c>
      <c r="B530" t="s">
        <v>59</v>
      </c>
      <c r="C530" t="s">
        <v>8833</v>
      </c>
      <c r="D530" t="s">
        <v>851</v>
      </c>
      <c r="E530" t="s">
        <v>852</v>
      </c>
      <c r="F530" t="s">
        <v>8846</v>
      </c>
      <c r="G530" s="11"/>
      <c r="H530" s="11"/>
    </row>
    <row r="531" spans="1:8" x14ac:dyDescent="0.2">
      <c r="A531" t="str">
        <f t="shared" si="8"/>
        <v>RAE01Ward 28</v>
      </c>
      <c r="B531" t="s">
        <v>59</v>
      </c>
      <c r="C531" t="s">
        <v>8833</v>
      </c>
      <c r="D531" t="s">
        <v>851</v>
      </c>
      <c r="E531" t="s">
        <v>852</v>
      </c>
      <c r="F531" t="s">
        <v>8847</v>
      </c>
      <c r="G531" s="11"/>
      <c r="H531" s="11"/>
    </row>
    <row r="532" spans="1:8" x14ac:dyDescent="0.2">
      <c r="A532" t="str">
        <f t="shared" si="8"/>
        <v>RAE01Ward 29</v>
      </c>
      <c r="B532" t="s">
        <v>59</v>
      </c>
      <c r="C532" t="s">
        <v>8833</v>
      </c>
      <c r="D532" t="s">
        <v>851</v>
      </c>
      <c r="E532" t="s">
        <v>852</v>
      </c>
      <c r="F532" t="s">
        <v>8848</v>
      </c>
      <c r="G532" s="11"/>
      <c r="H532" s="11"/>
    </row>
    <row r="533" spans="1:8" x14ac:dyDescent="0.2">
      <c r="A533" t="str">
        <f t="shared" si="8"/>
        <v>RAE01Ward 3</v>
      </c>
      <c r="B533" t="s">
        <v>59</v>
      </c>
      <c r="C533" t="s">
        <v>8833</v>
      </c>
      <c r="D533" t="s">
        <v>851</v>
      </c>
      <c r="E533" t="s">
        <v>852</v>
      </c>
      <c r="F533" t="s">
        <v>8759</v>
      </c>
      <c r="G533" s="11"/>
      <c r="H533" s="11"/>
    </row>
    <row r="534" spans="1:8" x14ac:dyDescent="0.2">
      <c r="A534" t="str">
        <f t="shared" si="8"/>
        <v>RAE01Ward 31</v>
      </c>
      <c r="B534" t="s">
        <v>59</v>
      </c>
      <c r="C534" t="s">
        <v>8833</v>
      </c>
      <c r="D534" t="s">
        <v>851</v>
      </c>
      <c r="E534" t="s">
        <v>852</v>
      </c>
      <c r="F534" t="s">
        <v>8849</v>
      </c>
      <c r="G534" s="11"/>
      <c r="H534" s="11"/>
    </row>
    <row r="535" spans="1:8" x14ac:dyDescent="0.2">
      <c r="A535" t="str">
        <f t="shared" si="8"/>
        <v>RAE01Ward 33</v>
      </c>
      <c r="B535" t="s">
        <v>59</v>
      </c>
      <c r="C535" t="s">
        <v>8833</v>
      </c>
      <c r="D535" t="s">
        <v>851</v>
      </c>
      <c r="E535" t="s">
        <v>852</v>
      </c>
      <c r="F535" t="s">
        <v>8521</v>
      </c>
      <c r="G535" s="11"/>
      <c r="H535" s="11"/>
    </row>
    <row r="536" spans="1:8" x14ac:dyDescent="0.2">
      <c r="A536" t="str">
        <f t="shared" si="8"/>
        <v>RAE01Ward 6</v>
      </c>
      <c r="B536" t="s">
        <v>59</v>
      </c>
      <c r="C536" t="s">
        <v>8833</v>
      </c>
      <c r="D536" t="s">
        <v>851</v>
      </c>
      <c r="E536" t="s">
        <v>852</v>
      </c>
      <c r="F536" t="s">
        <v>8790</v>
      </c>
      <c r="G536" s="11"/>
      <c r="H536" s="11"/>
    </row>
    <row r="537" spans="1:8" x14ac:dyDescent="0.2">
      <c r="A537" t="str">
        <f t="shared" si="8"/>
        <v>RAE01Ward 7 Infectious Diseases</v>
      </c>
      <c r="B537" t="s">
        <v>59</v>
      </c>
      <c r="C537" t="s">
        <v>8833</v>
      </c>
      <c r="D537" t="s">
        <v>851</v>
      </c>
      <c r="E537" t="s">
        <v>852</v>
      </c>
      <c r="F537" t="s">
        <v>8850</v>
      </c>
      <c r="G537" s="11"/>
      <c r="H537" s="11"/>
    </row>
    <row r="538" spans="1:8" x14ac:dyDescent="0.2">
      <c r="A538" t="str">
        <f t="shared" si="8"/>
        <v>RAE01Ward 8</v>
      </c>
      <c r="B538" t="s">
        <v>59</v>
      </c>
      <c r="C538" t="s">
        <v>8833</v>
      </c>
      <c r="D538" t="s">
        <v>851</v>
      </c>
      <c r="E538" t="s">
        <v>852</v>
      </c>
      <c r="F538" t="s">
        <v>8754</v>
      </c>
      <c r="G538" s="11"/>
      <c r="H538" s="11"/>
    </row>
    <row r="539" spans="1:8" x14ac:dyDescent="0.2">
      <c r="A539" t="str">
        <f t="shared" si="8"/>
        <v>RAE01Ward 9 Short Stay</v>
      </c>
      <c r="B539" t="s">
        <v>59</v>
      </c>
      <c r="C539" t="s">
        <v>8833</v>
      </c>
      <c r="D539" t="s">
        <v>851</v>
      </c>
      <c r="E539" t="s">
        <v>852</v>
      </c>
      <c r="F539" t="s">
        <v>8851</v>
      </c>
      <c r="G539" s="11"/>
      <c r="H539" s="11"/>
    </row>
    <row r="540" spans="1:8" x14ac:dyDescent="0.2">
      <c r="A540" t="str">
        <f t="shared" si="8"/>
        <v>RAE05F5</v>
      </c>
      <c r="B540" t="s">
        <v>59</v>
      </c>
      <c r="C540" t="s">
        <v>8833</v>
      </c>
      <c r="D540" t="s">
        <v>853</v>
      </c>
      <c r="E540" t="s">
        <v>854</v>
      </c>
      <c r="F540" t="s">
        <v>8852</v>
      </c>
      <c r="G540" s="11"/>
      <c r="H540" s="11"/>
    </row>
    <row r="541" spans="1:8" x14ac:dyDescent="0.2">
      <c r="A541" t="str">
        <f t="shared" si="8"/>
        <v>RAE05F6</v>
      </c>
      <c r="B541" t="s">
        <v>59</v>
      </c>
      <c r="C541" t="s">
        <v>8833</v>
      </c>
      <c r="D541" t="s">
        <v>853</v>
      </c>
      <c r="E541" t="s">
        <v>854</v>
      </c>
      <c r="F541" t="s">
        <v>8853</v>
      </c>
      <c r="G541" s="11"/>
      <c r="H541" s="11"/>
    </row>
    <row r="542" spans="1:8" x14ac:dyDescent="0.2">
      <c r="A542" t="str">
        <f t="shared" si="8"/>
        <v>RAE05WBG</v>
      </c>
      <c r="B542" t="s">
        <v>59</v>
      </c>
      <c r="C542" t="s">
        <v>8833</v>
      </c>
      <c r="D542" t="s">
        <v>853</v>
      </c>
      <c r="E542" t="s">
        <v>854</v>
      </c>
      <c r="F542" t="s">
        <v>8854</v>
      </c>
      <c r="G542" s="11"/>
      <c r="H542" s="11"/>
    </row>
    <row r="543" spans="1:8" x14ac:dyDescent="0.2">
      <c r="A543" t="str">
        <f t="shared" si="8"/>
        <v>RAE05WWP</v>
      </c>
      <c r="B543" t="s">
        <v>59</v>
      </c>
      <c r="C543" t="s">
        <v>8833</v>
      </c>
      <c r="D543" t="s">
        <v>853</v>
      </c>
      <c r="E543" t="s">
        <v>854</v>
      </c>
      <c r="F543" t="s">
        <v>8855</v>
      </c>
      <c r="G543" s="11"/>
      <c r="H543" s="11"/>
    </row>
    <row r="544" spans="1:8" x14ac:dyDescent="0.2">
      <c r="A544" t="str">
        <f t="shared" si="8"/>
        <v>RY2T5Padgate House</v>
      </c>
      <c r="B544" t="s">
        <v>60</v>
      </c>
      <c r="C544" t="s">
        <v>8856</v>
      </c>
      <c r="D544" t="s">
        <v>7390</v>
      </c>
      <c r="E544" t="s">
        <v>7391</v>
      </c>
      <c r="F544" t="s">
        <v>8857</v>
      </c>
      <c r="G544" s="11"/>
      <c r="H544" s="11"/>
    </row>
    <row r="545" spans="1:8" x14ac:dyDescent="0.2">
      <c r="A545" t="str">
        <f t="shared" si="8"/>
        <v>RXQ51Bucks Neuro Rehab</v>
      </c>
      <c r="B545" t="s">
        <v>61</v>
      </c>
      <c r="C545" t="s">
        <v>8906</v>
      </c>
      <c r="D545" t="s">
        <v>6757</v>
      </c>
      <c r="E545" t="s">
        <v>8907</v>
      </c>
      <c r="F545" t="s">
        <v>8908</v>
      </c>
      <c r="G545" s="11"/>
      <c r="H545" s="11"/>
    </row>
    <row r="546" spans="1:8" x14ac:dyDescent="0.2">
      <c r="A546" t="str">
        <f t="shared" si="8"/>
        <v>RXQ51Chartridge</v>
      </c>
      <c r="B546" t="s">
        <v>61</v>
      </c>
      <c r="C546" t="s">
        <v>8906</v>
      </c>
      <c r="D546" t="s">
        <v>6757</v>
      </c>
      <c r="E546" t="s">
        <v>8907</v>
      </c>
      <c r="F546" t="s">
        <v>8909</v>
      </c>
      <c r="G546" s="11"/>
      <c r="H546" s="11"/>
    </row>
    <row r="547" spans="1:8" x14ac:dyDescent="0.2">
      <c r="A547" t="str">
        <f t="shared" si="8"/>
        <v>RXQ51Waterside</v>
      </c>
      <c r="B547" t="s">
        <v>61</v>
      </c>
      <c r="C547" t="s">
        <v>8906</v>
      </c>
      <c r="D547" t="s">
        <v>6757</v>
      </c>
      <c r="E547" t="s">
        <v>8907</v>
      </c>
      <c r="F547" t="s">
        <v>8910</v>
      </c>
      <c r="G547" s="11"/>
      <c r="H547" s="11"/>
    </row>
    <row r="548" spans="1:8" x14ac:dyDescent="0.2">
      <c r="A548" t="str">
        <f t="shared" si="8"/>
        <v>RXQ61Buckingham</v>
      </c>
      <c r="B548" t="s">
        <v>61</v>
      </c>
      <c r="C548" t="s">
        <v>8906</v>
      </c>
      <c r="D548" t="s">
        <v>6763</v>
      </c>
      <c r="E548" t="s">
        <v>8911</v>
      </c>
      <c r="F548" t="s">
        <v>8912</v>
      </c>
      <c r="G548" s="11"/>
      <c r="H548" s="11"/>
    </row>
    <row r="549" spans="1:8" x14ac:dyDescent="0.2">
      <c r="A549" t="str">
        <f t="shared" si="8"/>
        <v>RXQFNFlorence Nightingale</v>
      </c>
      <c r="B549" t="s">
        <v>61</v>
      </c>
      <c r="C549" t="s">
        <v>8906</v>
      </c>
      <c r="D549" t="s">
        <v>6765</v>
      </c>
      <c r="E549" t="s">
        <v>8913</v>
      </c>
      <c r="F549" t="s">
        <v>8631</v>
      </c>
      <c r="G549" s="11"/>
      <c r="H549" s="11"/>
    </row>
    <row r="550" spans="1:8" x14ac:dyDescent="0.2">
      <c r="A550" t="str">
        <f t="shared" ref="A550:A613" si="9">CONCATENATE(D550,F550)</f>
        <v>RXQ02SM Birth Centre</v>
      </c>
      <c r="B550" t="s">
        <v>61</v>
      </c>
      <c r="C550" t="s">
        <v>8906</v>
      </c>
      <c r="D550" t="s">
        <v>6771</v>
      </c>
      <c r="E550" t="s">
        <v>8914</v>
      </c>
      <c r="F550" t="s">
        <v>8915</v>
      </c>
      <c r="G550" s="11"/>
      <c r="H550" s="11"/>
    </row>
    <row r="551" spans="1:8" x14ac:dyDescent="0.2">
      <c r="A551" t="str">
        <f t="shared" si="9"/>
        <v>RXQ02SM Burns Unit</v>
      </c>
      <c r="B551" t="s">
        <v>61</v>
      </c>
      <c r="C551" t="s">
        <v>8906</v>
      </c>
      <c r="D551" t="s">
        <v>6771</v>
      </c>
      <c r="E551" t="s">
        <v>8914</v>
      </c>
      <c r="F551" t="s">
        <v>8916</v>
      </c>
      <c r="G551" s="11"/>
      <c r="H551" s="11"/>
    </row>
    <row r="552" spans="1:8" x14ac:dyDescent="0.2">
      <c r="A552" t="str">
        <f t="shared" si="9"/>
        <v>RXQ02SM ITU</v>
      </c>
      <c r="B552" t="s">
        <v>61</v>
      </c>
      <c r="C552" t="s">
        <v>8906</v>
      </c>
      <c r="D552" t="s">
        <v>6771</v>
      </c>
      <c r="E552" t="s">
        <v>8914</v>
      </c>
      <c r="F552" t="s">
        <v>8917</v>
      </c>
      <c r="G552" s="11"/>
      <c r="H552" s="11"/>
    </row>
    <row r="553" spans="1:8" x14ac:dyDescent="0.2">
      <c r="A553" t="str">
        <f t="shared" si="9"/>
        <v>RXQ02SM Labour Ward</v>
      </c>
      <c r="B553" t="s">
        <v>61</v>
      </c>
      <c r="C553" t="s">
        <v>8906</v>
      </c>
      <c r="D553" t="s">
        <v>6771</v>
      </c>
      <c r="E553" t="s">
        <v>8914</v>
      </c>
      <c r="F553" t="s">
        <v>8918</v>
      </c>
      <c r="G553" s="11"/>
      <c r="H553" s="11"/>
    </row>
    <row r="554" spans="1:8" x14ac:dyDescent="0.2">
      <c r="A554" t="str">
        <f t="shared" si="9"/>
        <v>RXQ02SM MDU</v>
      </c>
      <c r="B554" t="s">
        <v>61</v>
      </c>
      <c r="C554" t="s">
        <v>8906</v>
      </c>
      <c r="D554" t="s">
        <v>6771</v>
      </c>
      <c r="E554" t="s">
        <v>8914</v>
      </c>
      <c r="F554" t="s">
        <v>8919</v>
      </c>
      <c r="G554" s="11" t="s">
        <v>8597</v>
      </c>
      <c r="H554" s="11">
        <v>43735</v>
      </c>
    </row>
    <row r="555" spans="1:8" x14ac:dyDescent="0.2">
      <c r="A555" t="str">
        <f t="shared" si="9"/>
        <v>RXQ02SM NNU</v>
      </c>
      <c r="B555" t="s">
        <v>61</v>
      </c>
      <c r="C555" t="s">
        <v>8906</v>
      </c>
      <c r="D555" t="s">
        <v>6771</v>
      </c>
      <c r="E555" t="s">
        <v>8914</v>
      </c>
      <c r="F555" t="s">
        <v>8920</v>
      </c>
      <c r="G555" s="11"/>
      <c r="H555" s="11"/>
    </row>
    <row r="556" spans="1:8" x14ac:dyDescent="0.2">
      <c r="A556" t="str">
        <f t="shared" si="9"/>
        <v>RXQ02SM Rothschild</v>
      </c>
      <c r="B556" t="s">
        <v>61</v>
      </c>
      <c r="C556" t="s">
        <v>8906</v>
      </c>
      <c r="D556" t="s">
        <v>6771</v>
      </c>
      <c r="E556" t="s">
        <v>8914</v>
      </c>
      <c r="F556" t="s">
        <v>8921</v>
      </c>
      <c r="G556" s="11"/>
      <c r="H556" s="11"/>
    </row>
    <row r="557" spans="1:8" x14ac:dyDescent="0.2">
      <c r="A557" t="str">
        <f t="shared" si="9"/>
        <v>RXQ02SM Rothschild/Labour Ward</v>
      </c>
      <c r="B557" t="s">
        <v>61</v>
      </c>
      <c r="C557" t="s">
        <v>8906</v>
      </c>
      <c r="D557" t="s">
        <v>6771</v>
      </c>
      <c r="E557" t="s">
        <v>8914</v>
      </c>
      <c r="F557" t="s">
        <v>8922</v>
      </c>
      <c r="G557" s="11" t="s">
        <v>8923</v>
      </c>
      <c r="H557" s="11">
        <v>43810</v>
      </c>
    </row>
    <row r="558" spans="1:8" x14ac:dyDescent="0.2">
      <c r="A558" t="str">
        <f t="shared" si="9"/>
        <v>RXQ02SM St Andrew</v>
      </c>
      <c r="B558" t="s">
        <v>61</v>
      </c>
      <c r="C558" t="s">
        <v>8906</v>
      </c>
      <c r="D558" t="s">
        <v>6771</v>
      </c>
      <c r="E558" t="s">
        <v>8914</v>
      </c>
      <c r="F558" t="s">
        <v>8924</v>
      </c>
      <c r="G558" s="11" t="s">
        <v>8597</v>
      </c>
      <c r="H558" s="11">
        <v>43735</v>
      </c>
    </row>
    <row r="559" spans="1:8" x14ac:dyDescent="0.2">
      <c r="A559" t="str">
        <f t="shared" si="9"/>
        <v>RXQ02SM St Andrew &amp; St Patrick</v>
      </c>
      <c r="B559" t="s">
        <v>61</v>
      </c>
      <c r="C559" t="s">
        <v>8906</v>
      </c>
      <c r="D559" t="s">
        <v>6771</v>
      </c>
      <c r="E559" t="s">
        <v>8914</v>
      </c>
      <c r="F559" t="s">
        <v>8925</v>
      </c>
      <c r="G559" s="11"/>
      <c r="H559" s="11"/>
    </row>
    <row r="560" spans="1:8" x14ac:dyDescent="0.2">
      <c r="A560" t="str">
        <f t="shared" si="9"/>
        <v>RXQ02SM St David</v>
      </c>
      <c r="B560" t="s">
        <v>61</v>
      </c>
      <c r="C560" t="s">
        <v>8906</v>
      </c>
      <c r="D560" t="s">
        <v>6771</v>
      </c>
      <c r="E560" t="s">
        <v>8914</v>
      </c>
      <c r="F560" t="s">
        <v>8926</v>
      </c>
      <c r="G560" s="11"/>
      <c r="H560" s="11"/>
    </row>
    <row r="561" spans="1:8" x14ac:dyDescent="0.2">
      <c r="A561" t="str">
        <f t="shared" si="9"/>
        <v>RXQ02SM St Francis</v>
      </c>
      <c r="B561" t="s">
        <v>61</v>
      </c>
      <c r="C561" t="s">
        <v>8906</v>
      </c>
      <c r="D561" t="s">
        <v>6771</v>
      </c>
      <c r="E561" t="s">
        <v>8914</v>
      </c>
      <c r="F561" t="s">
        <v>8927</v>
      </c>
      <c r="G561" s="11"/>
      <c r="H561" s="11"/>
    </row>
    <row r="562" spans="1:8" x14ac:dyDescent="0.2">
      <c r="A562" t="str">
        <f t="shared" si="9"/>
        <v>RXQ02SM St George</v>
      </c>
      <c r="B562" t="s">
        <v>61</v>
      </c>
      <c r="C562" t="s">
        <v>8906</v>
      </c>
      <c r="D562" t="s">
        <v>6771</v>
      </c>
      <c r="E562" t="s">
        <v>8914</v>
      </c>
      <c r="F562" t="s">
        <v>8928</v>
      </c>
      <c r="G562" s="11"/>
      <c r="H562" s="11"/>
    </row>
    <row r="563" spans="1:8" x14ac:dyDescent="0.2">
      <c r="A563" t="str">
        <f t="shared" si="9"/>
        <v>RXQ02SM St Patrick</v>
      </c>
      <c r="B563" t="s">
        <v>61</v>
      </c>
      <c r="C563" t="s">
        <v>8906</v>
      </c>
      <c r="D563" t="s">
        <v>6771</v>
      </c>
      <c r="E563" t="s">
        <v>8914</v>
      </c>
      <c r="F563" t="s">
        <v>8929</v>
      </c>
      <c r="G563" s="11" t="s">
        <v>8597</v>
      </c>
      <c r="H563" s="11">
        <v>43735</v>
      </c>
    </row>
    <row r="564" spans="1:8" x14ac:dyDescent="0.2">
      <c r="A564" t="str">
        <f t="shared" si="9"/>
        <v>RXQ02SM Ward 1</v>
      </c>
      <c r="B564" t="s">
        <v>61</v>
      </c>
      <c r="C564" t="s">
        <v>8906</v>
      </c>
      <c r="D564" t="s">
        <v>6771</v>
      </c>
      <c r="E564" t="s">
        <v>8914</v>
      </c>
      <c r="F564" t="s">
        <v>8930</v>
      </c>
      <c r="G564" s="11" t="s">
        <v>8597</v>
      </c>
      <c r="H564" s="11">
        <v>43735</v>
      </c>
    </row>
    <row r="565" spans="1:8" x14ac:dyDescent="0.2">
      <c r="A565" t="str">
        <f t="shared" si="9"/>
        <v>RXQ02SM Ward 1 &amp; 2</v>
      </c>
      <c r="B565" t="s">
        <v>61</v>
      </c>
      <c r="C565" t="s">
        <v>8906</v>
      </c>
      <c r="D565" t="s">
        <v>6771</v>
      </c>
      <c r="E565" t="s">
        <v>8914</v>
      </c>
      <c r="F565" t="s">
        <v>8931</v>
      </c>
      <c r="G565" s="11"/>
      <c r="H565" s="11"/>
    </row>
    <row r="566" spans="1:8" x14ac:dyDescent="0.2">
      <c r="A566" t="str">
        <f t="shared" si="9"/>
        <v>RXQ02SM Ward 10 SSW</v>
      </c>
      <c r="B566" t="s">
        <v>61</v>
      </c>
      <c r="C566" t="s">
        <v>8906</v>
      </c>
      <c r="D566" t="s">
        <v>6771</v>
      </c>
      <c r="E566" t="s">
        <v>8914</v>
      </c>
      <c r="F566" t="s">
        <v>8932</v>
      </c>
      <c r="G566" s="11"/>
      <c r="H566" s="11"/>
    </row>
    <row r="567" spans="1:8" x14ac:dyDescent="0.2">
      <c r="A567" t="str">
        <f t="shared" si="9"/>
        <v>RXQ02SM Ward 14</v>
      </c>
      <c r="B567" t="s">
        <v>61</v>
      </c>
      <c r="C567" t="s">
        <v>8906</v>
      </c>
      <c r="D567" t="s">
        <v>6771</v>
      </c>
      <c r="E567" t="s">
        <v>8914</v>
      </c>
      <c r="F567" t="s">
        <v>8933</v>
      </c>
      <c r="G567" s="11"/>
      <c r="H567" s="11"/>
    </row>
    <row r="568" spans="1:8" x14ac:dyDescent="0.2">
      <c r="A568" t="str">
        <f t="shared" si="9"/>
        <v>RXQ02SM Ward 16a</v>
      </c>
      <c r="B568" t="s">
        <v>61</v>
      </c>
      <c r="C568" t="s">
        <v>8906</v>
      </c>
      <c r="D568" t="s">
        <v>6771</v>
      </c>
      <c r="E568" t="s">
        <v>8914</v>
      </c>
      <c r="F568" t="s">
        <v>8934</v>
      </c>
      <c r="G568" s="11"/>
      <c r="H568" s="11"/>
    </row>
    <row r="569" spans="1:8" x14ac:dyDescent="0.2">
      <c r="A569" t="str">
        <f t="shared" si="9"/>
        <v>RXQ02SM Ward 16b</v>
      </c>
      <c r="B569" t="s">
        <v>61</v>
      </c>
      <c r="C569" t="s">
        <v>8906</v>
      </c>
      <c r="D569" t="s">
        <v>6771</v>
      </c>
      <c r="E569" t="s">
        <v>8914</v>
      </c>
      <c r="F569" t="s">
        <v>8935</v>
      </c>
      <c r="G569" s="11"/>
      <c r="H569" s="11"/>
    </row>
    <row r="570" spans="1:8" x14ac:dyDescent="0.2">
      <c r="A570" t="str">
        <f t="shared" si="9"/>
        <v>RXQ02SM Ward 17 Gastro</v>
      </c>
      <c r="B570" t="s">
        <v>61</v>
      </c>
      <c r="C570" t="s">
        <v>8906</v>
      </c>
      <c r="D570" t="s">
        <v>6771</v>
      </c>
      <c r="E570" t="s">
        <v>8914</v>
      </c>
      <c r="F570" t="s">
        <v>8936</v>
      </c>
      <c r="G570" s="11"/>
      <c r="H570" s="11"/>
    </row>
    <row r="571" spans="1:8" x14ac:dyDescent="0.2">
      <c r="A571" t="str">
        <f t="shared" si="9"/>
        <v>RXQ02SM Ward 2</v>
      </c>
      <c r="B571" t="s">
        <v>61</v>
      </c>
      <c r="C571" t="s">
        <v>8906</v>
      </c>
      <c r="D571" t="s">
        <v>6771</v>
      </c>
      <c r="E571" t="s">
        <v>8914</v>
      </c>
      <c r="F571" t="s">
        <v>8937</v>
      </c>
      <c r="G571" s="11" t="s">
        <v>8597</v>
      </c>
      <c r="H571" s="11">
        <v>43735</v>
      </c>
    </row>
    <row r="572" spans="1:8" x14ac:dyDescent="0.2">
      <c r="A572" t="str">
        <f t="shared" si="9"/>
        <v>RXQ02SM Ward 3</v>
      </c>
      <c r="B572" t="s">
        <v>61</v>
      </c>
      <c r="C572" t="s">
        <v>8906</v>
      </c>
      <c r="D572" t="s">
        <v>6771</v>
      </c>
      <c r="E572" t="s">
        <v>8914</v>
      </c>
      <c r="F572" t="s">
        <v>8938</v>
      </c>
      <c r="G572" s="11"/>
      <c r="H572" s="11"/>
    </row>
    <row r="573" spans="1:8" x14ac:dyDescent="0.2">
      <c r="A573" t="str">
        <f t="shared" si="9"/>
        <v>RXQ02SM Ward 4 Respiratory</v>
      </c>
      <c r="B573" t="s">
        <v>61</v>
      </c>
      <c r="C573" t="s">
        <v>8906</v>
      </c>
      <c r="D573" t="s">
        <v>6771</v>
      </c>
      <c r="E573" t="s">
        <v>8914</v>
      </c>
      <c r="F573" t="s">
        <v>8939</v>
      </c>
      <c r="G573" s="11"/>
      <c r="H573" s="11"/>
    </row>
    <row r="574" spans="1:8" x14ac:dyDescent="0.2">
      <c r="A574" t="str">
        <f t="shared" si="9"/>
        <v>RXQ02SM Ward 5</v>
      </c>
      <c r="B574" t="s">
        <v>61</v>
      </c>
      <c r="C574" t="s">
        <v>8906</v>
      </c>
      <c r="D574" t="s">
        <v>6771</v>
      </c>
      <c r="E574" t="s">
        <v>8914</v>
      </c>
      <c r="F574" t="s">
        <v>8940</v>
      </c>
      <c r="G574" s="11"/>
      <c r="H574" s="11"/>
    </row>
    <row r="575" spans="1:8" x14ac:dyDescent="0.2">
      <c r="A575" t="str">
        <f t="shared" si="9"/>
        <v>RXQ02SM Ward 6 Diabetes</v>
      </c>
      <c r="B575" t="s">
        <v>61</v>
      </c>
      <c r="C575" t="s">
        <v>8906</v>
      </c>
      <c r="D575" t="s">
        <v>6771</v>
      </c>
      <c r="E575" t="s">
        <v>8914</v>
      </c>
      <c r="F575" t="s">
        <v>8941</v>
      </c>
      <c r="G575" s="11"/>
      <c r="H575" s="11"/>
    </row>
    <row r="576" spans="1:8" x14ac:dyDescent="0.2">
      <c r="A576" t="str">
        <f t="shared" si="9"/>
        <v>RXQ02SM Ward 7 Respiratory</v>
      </c>
      <c r="B576" t="s">
        <v>61</v>
      </c>
      <c r="C576" t="s">
        <v>8906</v>
      </c>
      <c r="D576" t="s">
        <v>6771</v>
      </c>
      <c r="E576" t="s">
        <v>8914</v>
      </c>
      <c r="F576" t="s">
        <v>8942</v>
      </c>
      <c r="G576" s="11"/>
      <c r="H576" s="11"/>
    </row>
    <row r="577" spans="1:8" x14ac:dyDescent="0.2">
      <c r="A577" t="str">
        <f t="shared" si="9"/>
        <v>RXQ02SM Ward 8</v>
      </c>
      <c r="B577" t="s">
        <v>61</v>
      </c>
      <c r="C577" t="s">
        <v>8906</v>
      </c>
      <c r="D577" t="s">
        <v>6771</v>
      </c>
      <c r="E577" t="s">
        <v>8914</v>
      </c>
      <c r="F577" t="s">
        <v>8943</v>
      </c>
      <c r="G577" s="11"/>
      <c r="H577" s="11"/>
    </row>
    <row r="578" spans="1:8" x14ac:dyDescent="0.2">
      <c r="A578" t="str">
        <f t="shared" si="9"/>
        <v>RXQ02SM Ward 9 MfOP</v>
      </c>
      <c r="B578" t="s">
        <v>61</v>
      </c>
      <c r="C578" t="s">
        <v>8906</v>
      </c>
      <c r="D578" t="s">
        <v>6771</v>
      </c>
      <c r="E578" t="s">
        <v>8914</v>
      </c>
      <c r="F578" t="s">
        <v>8944</v>
      </c>
      <c r="G578" s="11"/>
      <c r="H578" s="11"/>
    </row>
    <row r="579" spans="1:8" x14ac:dyDescent="0.2">
      <c r="A579" t="str">
        <f t="shared" si="9"/>
        <v>RXQ50WH Birth Centre</v>
      </c>
      <c r="B579" t="s">
        <v>61</v>
      </c>
      <c r="C579" t="s">
        <v>8906</v>
      </c>
      <c r="D579" t="s">
        <v>6775</v>
      </c>
      <c r="E579" t="s">
        <v>8945</v>
      </c>
      <c r="F579" t="s">
        <v>8946</v>
      </c>
      <c r="G579" s="11"/>
      <c r="H579" s="11"/>
    </row>
    <row r="580" spans="1:8" x14ac:dyDescent="0.2">
      <c r="A580" t="str">
        <f t="shared" si="9"/>
        <v>RXQ50WH CCU 2A</v>
      </c>
      <c r="B580" t="s">
        <v>61</v>
      </c>
      <c r="C580" t="s">
        <v>8906</v>
      </c>
      <c r="D580" t="s">
        <v>6775</v>
      </c>
      <c r="E580" t="s">
        <v>8945</v>
      </c>
      <c r="F580" t="s">
        <v>8947</v>
      </c>
      <c r="G580" s="11"/>
      <c r="H580" s="11"/>
    </row>
    <row r="581" spans="1:8" x14ac:dyDescent="0.2">
      <c r="A581" t="str">
        <f t="shared" si="9"/>
        <v>RXQ50WH ITU</v>
      </c>
      <c r="B581" t="s">
        <v>61</v>
      </c>
      <c r="C581" t="s">
        <v>8906</v>
      </c>
      <c r="D581" t="s">
        <v>6775</v>
      </c>
      <c r="E581" t="s">
        <v>8945</v>
      </c>
      <c r="F581" t="s">
        <v>8948</v>
      </c>
      <c r="G581" s="11"/>
      <c r="H581" s="11"/>
    </row>
    <row r="582" spans="1:8" x14ac:dyDescent="0.2">
      <c r="A582" t="str">
        <f t="shared" si="9"/>
        <v>RXQ50WH Ward 12A</v>
      </c>
      <c r="B582" t="s">
        <v>61</v>
      </c>
      <c r="C582" t="s">
        <v>8906</v>
      </c>
      <c r="D582" t="s">
        <v>6775</v>
      </c>
      <c r="E582" t="s">
        <v>8945</v>
      </c>
      <c r="F582" t="s">
        <v>8949</v>
      </c>
      <c r="G582" s="11"/>
      <c r="H582" s="11"/>
    </row>
    <row r="583" spans="1:8" x14ac:dyDescent="0.2">
      <c r="A583" t="str">
        <f t="shared" si="9"/>
        <v>RXQ50WH Ward 12B</v>
      </c>
      <c r="B583" t="s">
        <v>61</v>
      </c>
      <c r="C583" t="s">
        <v>8906</v>
      </c>
      <c r="D583" t="s">
        <v>6775</v>
      </c>
      <c r="E583" t="s">
        <v>8945</v>
      </c>
      <c r="F583" t="s">
        <v>8950</v>
      </c>
      <c r="G583" s="11"/>
      <c r="H583" s="11"/>
    </row>
    <row r="584" spans="1:8" x14ac:dyDescent="0.2">
      <c r="A584" t="str">
        <f t="shared" si="9"/>
        <v>RXQ50WH Ward 12C</v>
      </c>
      <c r="B584" t="s">
        <v>61</v>
      </c>
      <c r="C584" t="s">
        <v>8906</v>
      </c>
      <c r="D584" t="s">
        <v>6775</v>
      </c>
      <c r="E584" t="s">
        <v>8945</v>
      </c>
      <c r="F584" t="s">
        <v>8951</v>
      </c>
      <c r="G584" s="11"/>
      <c r="H584" s="11"/>
    </row>
    <row r="585" spans="1:8" x14ac:dyDescent="0.2">
      <c r="A585" t="str">
        <f t="shared" si="9"/>
        <v>RXQ50WH Ward 8</v>
      </c>
      <c r="B585" t="s">
        <v>61</v>
      </c>
      <c r="C585" t="s">
        <v>8906</v>
      </c>
      <c r="D585" t="s">
        <v>6775</v>
      </c>
      <c r="E585" t="s">
        <v>8945</v>
      </c>
      <c r="F585" t="s">
        <v>8952</v>
      </c>
      <c r="G585" s="11" t="s">
        <v>8597</v>
      </c>
      <c r="H585" s="11">
        <v>43735</v>
      </c>
    </row>
    <row r="586" spans="1:8" x14ac:dyDescent="0.2">
      <c r="A586" t="str">
        <f t="shared" si="9"/>
        <v>RXQ50WH Ward 8 &amp; 9</v>
      </c>
      <c r="B586" t="s">
        <v>61</v>
      </c>
      <c r="C586" t="s">
        <v>8906</v>
      </c>
      <c r="D586" t="s">
        <v>6775</v>
      </c>
      <c r="E586" t="s">
        <v>8945</v>
      </c>
      <c r="F586" t="s">
        <v>8953</v>
      </c>
      <c r="G586" s="11"/>
      <c r="H586" s="11"/>
    </row>
    <row r="587" spans="1:8" x14ac:dyDescent="0.2">
      <c r="A587" t="str">
        <f t="shared" si="9"/>
        <v>RXQ50WH Ward 9</v>
      </c>
      <c r="B587" t="s">
        <v>61</v>
      </c>
      <c r="C587" t="s">
        <v>8906</v>
      </c>
      <c r="D587" t="s">
        <v>6775</v>
      </c>
      <c r="E587" t="s">
        <v>8945</v>
      </c>
      <c r="F587" t="s">
        <v>8954</v>
      </c>
      <c r="G587" s="11" t="s">
        <v>8597</v>
      </c>
      <c r="H587" s="11">
        <v>43735</v>
      </c>
    </row>
    <row r="588" spans="1:8" x14ac:dyDescent="0.2">
      <c r="A588" t="str">
        <f t="shared" si="9"/>
        <v>RWY02CRH ACUTE FLOOR</v>
      </c>
      <c r="B588" t="s">
        <v>62</v>
      </c>
      <c r="C588" t="s">
        <v>8955</v>
      </c>
      <c r="D588" t="s">
        <v>5696</v>
      </c>
      <c r="E588" t="s">
        <v>5697</v>
      </c>
      <c r="F588" t="s">
        <v>8956</v>
      </c>
      <c r="G588" s="11"/>
      <c r="H588" s="11"/>
    </row>
    <row r="589" spans="1:8" x14ac:dyDescent="0.2">
      <c r="A589" t="str">
        <f t="shared" si="9"/>
        <v>RWY02RESPIRATORY FLOOR</v>
      </c>
      <c r="B589" t="s">
        <v>62</v>
      </c>
      <c r="C589" t="s">
        <v>8955</v>
      </c>
      <c r="D589" t="s">
        <v>5696</v>
      </c>
      <c r="E589" t="s">
        <v>5697</v>
      </c>
      <c r="F589" t="s">
        <v>8957</v>
      </c>
      <c r="G589" s="11" t="s">
        <v>8958</v>
      </c>
      <c r="H589" s="11">
        <v>43712</v>
      </c>
    </row>
    <row r="590" spans="1:8" x14ac:dyDescent="0.2">
      <c r="A590" t="str">
        <f t="shared" si="9"/>
        <v>RWY02WARD 3ABCD</v>
      </c>
      <c r="B590" t="s">
        <v>62</v>
      </c>
      <c r="C590" t="s">
        <v>8955</v>
      </c>
      <c r="D590" t="s">
        <v>5696</v>
      </c>
      <c r="E590" t="s">
        <v>5697</v>
      </c>
      <c r="F590" t="s">
        <v>8959</v>
      </c>
      <c r="G590" s="11"/>
      <c r="H590" s="11"/>
    </row>
    <row r="591" spans="1:8" x14ac:dyDescent="0.2">
      <c r="A591" t="str">
        <f t="shared" si="9"/>
        <v>RWY02WARD 4ABD</v>
      </c>
      <c r="B591" t="s">
        <v>62</v>
      </c>
      <c r="C591" t="s">
        <v>8955</v>
      </c>
      <c r="D591" t="s">
        <v>5696</v>
      </c>
      <c r="E591" t="s">
        <v>5697</v>
      </c>
      <c r="F591" t="s">
        <v>8960</v>
      </c>
      <c r="G591" s="11"/>
      <c r="H591" s="11"/>
    </row>
    <row r="592" spans="1:8" x14ac:dyDescent="0.2">
      <c r="A592" t="str">
        <f t="shared" si="9"/>
        <v>RWY02WARD 4C</v>
      </c>
      <c r="B592" t="s">
        <v>62</v>
      </c>
      <c r="C592" t="s">
        <v>8955</v>
      </c>
      <c r="D592" t="s">
        <v>5696</v>
      </c>
      <c r="E592" t="s">
        <v>5697</v>
      </c>
      <c r="F592" t="s">
        <v>8961</v>
      </c>
      <c r="G592" s="11"/>
      <c r="H592" s="11"/>
    </row>
    <row r="593" spans="1:8" x14ac:dyDescent="0.2">
      <c r="A593" t="str">
        <f t="shared" si="9"/>
        <v>RWY02WARD 6AB</v>
      </c>
      <c r="B593" t="s">
        <v>62</v>
      </c>
      <c r="C593" t="s">
        <v>8955</v>
      </c>
      <c r="D593" t="s">
        <v>5696</v>
      </c>
      <c r="E593" t="s">
        <v>5697</v>
      </c>
      <c r="F593" t="s">
        <v>8962</v>
      </c>
      <c r="G593" s="11"/>
      <c r="H593" s="11"/>
    </row>
    <row r="594" spans="1:8" x14ac:dyDescent="0.2">
      <c r="A594" t="str">
        <f t="shared" si="9"/>
        <v>RWY02WARD 6C</v>
      </c>
      <c r="B594" t="s">
        <v>62</v>
      </c>
      <c r="C594" t="s">
        <v>8955</v>
      </c>
      <c r="D594" t="s">
        <v>5696</v>
      </c>
      <c r="E594" t="s">
        <v>5697</v>
      </c>
      <c r="F594" t="s">
        <v>8963</v>
      </c>
      <c r="G594" s="11"/>
      <c r="H594" s="11"/>
    </row>
    <row r="595" spans="1:8" x14ac:dyDescent="0.2">
      <c r="A595" t="str">
        <f t="shared" si="9"/>
        <v>RWY02WARD 7AD</v>
      </c>
      <c r="B595" t="s">
        <v>62</v>
      </c>
      <c r="C595" t="s">
        <v>8955</v>
      </c>
      <c r="D595" t="s">
        <v>5696</v>
      </c>
      <c r="E595" t="s">
        <v>5697</v>
      </c>
      <c r="F595" t="s">
        <v>8964</v>
      </c>
      <c r="G595" s="11"/>
      <c r="H595" s="11"/>
    </row>
    <row r="596" spans="1:8" x14ac:dyDescent="0.2">
      <c r="A596" t="str">
        <f t="shared" si="9"/>
        <v>RWY02WARD 7BC</v>
      </c>
      <c r="B596" t="s">
        <v>62</v>
      </c>
      <c r="C596" t="s">
        <v>8955</v>
      </c>
      <c r="D596" t="s">
        <v>5696</v>
      </c>
      <c r="E596" t="s">
        <v>5697</v>
      </c>
      <c r="F596" t="s">
        <v>8965</v>
      </c>
      <c r="G596" s="11"/>
      <c r="H596" s="11"/>
    </row>
    <row r="597" spans="1:8" x14ac:dyDescent="0.2">
      <c r="A597" t="str">
        <f t="shared" si="9"/>
        <v>RWY02WARD 8A</v>
      </c>
      <c r="B597" t="s">
        <v>62</v>
      </c>
      <c r="C597" t="s">
        <v>8955</v>
      </c>
      <c r="D597" t="s">
        <v>5696</v>
      </c>
      <c r="E597" t="s">
        <v>5697</v>
      </c>
      <c r="F597" t="s">
        <v>8966</v>
      </c>
      <c r="G597" s="11"/>
      <c r="H597" s="11"/>
    </row>
    <row r="598" spans="1:8" x14ac:dyDescent="0.2">
      <c r="A598" t="str">
        <f t="shared" si="9"/>
        <v>RWY02WARD 8D</v>
      </c>
      <c r="B598" t="s">
        <v>62</v>
      </c>
      <c r="C598" t="s">
        <v>8955</v>
      </c>
      <c r="D598" t="s">
        <v>5696</v>
      </c>
      <c r="E598" t="s">
        <v>5697</v>
      </c>
      <c r="F598" t="s">
        <v>8967</v>
      </c>
      <c r="G598" s="11"/>
      <c r="H598" s="11"/>
    </row>
    <row r="599" spans="1:8" x14ac:dyDescent="0.2">
      <c r="A599" t="str">
        <f t="shared" si="9"/>
        <v>RWY02WARD CCU</v>
      </c>
      <c r="B599" t="s">
        <v>62</v>
      </c>
      <c r="C599" t="s">
        <v>8955</v>
      </c>
      <c r="D599" t="s">
        <v>5696</v>
      </c>
      <c r="E599" t="s">
        <v>5697</v>
      </c>
      <c r="F599" t="s">
        <v>8968</v>
      </c>
      <c r="G599" s="11"/>
      <c r="H599" s="11"/>
    </row>
    <row r="600" spans="1:8" x14ac:dyDescent="0.2">
      <c r="A600" t="str">
        <f t="shared" si="9"/>
        <v>RWY02WARD LDRP</v>
      </c>
      <c r="B600" t="s">
        <v>62</v>
      </c>
      <c r="C600" t="s">
        <v>8955</v>
      </c>
      <c r="D600" t="s">
        <v>5696</v>
      </c>
      <c r="E600" t="s">
        <v>5697</v>
      </c>
      <c r="F600" t="s">
        <v>8969</v>
      </c>
      <c r="G600" s="11"/>
      <c r="H600" s="11"/>
    </row>
    <row r="601" spans="1:8" x14ac:dyDescent="0.2">
      <c r="A601" t="str">
        <f t="shared" si="9"/>
        <v>RWY02WARD NICU</v>
      </c>
      <c r="B601" t="s">
        <v>62</v>
      </c>
      <c r="C601" t="s">
        <v>8955</v>
      </c>
      <c r="D601" t="s">
        <v>5696</v>
      </c>
      <c r="E601" t="s">
        <v>5697</v>
      </c>
      <c r="F601" t="s">
        <v>8970</v>
      </c>
      <c r="G601" s="11"/>
      <c r="H601" s="11"/>
    </row>
    <row r="602" spans="1:8" x14ac:dyDescent="0.2">
      <c r="A602" t="str">
        <f t="shared" si="9"/>
        <v>RWY01HRI ACUTE FLOOR</v>
      </c>
      <c r="B602" t="s">
        <v>62</v>
      </c>
      <c r="C602" t="s">
        <v>8955</v>
      </c>
      <c r="D602" t="s">
        <v>5698</v>
      </c>
      <c r="E602" t="s">
        <v>5699</v>
      </c>
      <c r="F602" t="s">
        <v>8971</v>
      </c>
      <c r="G602" s="11"/>
      <c r="H602" s="11"/>
    </row>
    <row r="603" spans="1:8" x14ac:dyDescent="0.2">
      <c r="A603" t="str">
        <f t="shared" si="9"/>
        <v>RWY01ICU</v>
      </c>
      <c r="B603" t="s">
        <v>62</v>
      </c>
      <c r="C603" t="s">
        <v>8955</v>
      </c>
      <c r="D603" t="s">
        <v>5698</v>
      </c>
      <c r="E603" t="s">
        <v>5699</v>
      </c>
      <c r="F603" t="s">
        <v>8834</v>
      </c>
      <c r="G603" s="11"/>
      <c r="H603" s="11"/>
    </row>
    <row r="604" spans="1:8" x14ac:dyDescent="0.2">
      <c r="A604" t="str">
        <f t="shared" si="9"/>
        <v>RWY01SAU HRI</v>
      </c>
      <c r="B604" t="s">
        <v>62</v>
      </c>
      <c r="C604" t="s">
        <v>8955</v>
      </c>
      <c r="D604" t="s">
        <v>5698</v>
      </c>
      <c r="E604" t="s">
        <v>5699</v>
      </c>
      <c r="F604" t="s">
        <v>8972</v>
      </c>
      <c r="G604" s="11"/>
      <c r="H604" s="11"/>
    </row>
    <row r="605" spans="1:8" x14ac:dyDescent="0.2">
      <c r="A605" t="str">
        <f t="shared" si="9"/>
        <v>RWY01WARD 10</v>
      </c>
      <c r="B605" t="s">
        <v>62</v>
      </c>
      <c r="C605" t="s">
        <v>8955</v>
      </c>
      <c r="D605" t="s">
        <v>5698</v>
      </c>
      <c r="E605" t="s">
        <v>5699</v>
      </c>
      <c r="F605" t="s">
        <v>8973</v>
      </c>
      <c r="G605" s="11"/>
      <c r="H605" s="11"/>
    </row>
    <row r="606" spans="1:8" x14ac:dyDescent="0.2">
      <c r="A606" t="str">
        <f t="shared" si="9"/>
        <v>RWY01WARD 11</v>
      </c>
      <c r="B606" t="s">
        <v>62</v>
      </c>
      <c r="C606" t="s">
        <v>8955</v>
      </c>
      <c r="D606" t="s">
        <v>5698</v>
      </c>
      <c r="E606" t="s">
        <v>5699</v>
      </c>
      <c r="F606" t="s">
        <v>8974</v>
      </c>
      <c r="G606" s="11"/>
      <c r="H606" s="11"/>
    </row>
    <row r="607" spans="1:8" x14ac:dyDescent="0.2">
      <c r="A607" t="str">
        <f t="shared" si="9"/>
        <v>RWY01WARD 12</v>
      </c>
      <c r="B607" t="s">
        <v>62</v>
      </c>
      <c r="C607" t="s">
        <v>8955</v>
      </c>
      <c r="D607" t="s">
        <v>5698</v>
      </c>
      <c r="E607" t="s">
        <v>5699</v>
      </c>
      <c r="F607" t="s">
        <v>8975</v>
      </c>
      <c r="G607" s="11"/>
      <c r="H607" s="11"/>
    </row>
    <row r="608" spans="1:8" x14ac:dyDescent="0.2">
      <c r="A608" t="str">
        <f t="shared" si="9"/>
        <v>RWY01WARD 15</v>
      </c>
      <c r="B608" t="s">
        <v>62</v>
      </c>
      <c r="C608" t="s">
        <v>8955</v>
      </c>
      <c r="D608" t="s">
        <v>5698</v>
      </c>
      <c r="E608" t="s">
        <v>5699</v>
      </c>
      <c r="F608" t="s">
        <v>8976</v>
      </c>
      <c r="G608" s="11"/>
      <c r="H608" s="11"/>
    </row>
    <row r="609" spans="1:8" x14ac:dyDescent="0.2">
      <c r="A609" t="str">
        <f t="shared" si="9"/>
        <v>RWY01WARD 17</v>
      </c>
      <c r="B609" t="s">
        <v>62</v>
      </c>
      <c r="C609" t="s">
        <v>8955</v>
      </c>
      <c r="D609" t="s">
        <v>5698</v>
      </c>
      <c r="E609" t="s">
        <v>5699</v>
      </c>
      <c r="F609" t="s">
        <v>8977</v>
      </c>
      <c r="G609" s="11"/>
      <c r="H609" s="11"/>
    </row>
    <row r="610" spans="1:8" x14ac:dyDescent="0.2">
      <c r="A610" t="str">
        <f t="shared" si="9"/>
        <v>RWY01WARD 19</v>
      </c>
      <c r="B610" t="s">
        <v>62</v>
      </c>
      <c r="C610" t="s">
        <v>8955</v>
      </c>
      <c r="D610" t="s">
        <v>5698</v>
      </c>
      <c r="E610" t="s">
        <v>5699</v>
      </c>
      <c r="F610" t="s">
        <v>8978</v>
      </c>
      <c r="G610" s="11"/>
      <c r="H610" s="11"/>
    </row>
    <row r="611" spans="1:8" x14ac:dyDescent="0.2">
      <c r="A611" t="str">
        <f t="shared" si="9"/>
        <v>RWY01WARD 20</v>
      </c>
      <c r="B611" t="s">
        <v>62</v>
      </c>
      <c r="C611" t="s">
        <v>8955</v>
      </c>
      <c r="D611" t="s">
        <v>5698</v>
      </c>
      <c r="E611" t="s">
        <v>5699</v>
      </c>
      <c r="F611" t="s">
        <v>8979</v>
      </c>
      <c r="G611" s="11"/>
      <c r="H611" s="11"/>
    </row>
    <row r="612" spans="1:8" x14ac:dyDescent="0.2">
      <c r="A612" t="str">
        <f t="shared" si="9"/>
        <v>RWY01WARD 21</v>
      </c>
      <c r="B612" t="s">
        <v>62</v>
      </c>
      <c r="C612" t="s">
        <v>8955</v>
      </c>
      <c r="D612" t="s">
        <v>5698</v>
      </c>
      <c r="E612" t="s">
        <v>5699</v>
      </c>
      <c r="F612" t="s">
        <v>8980</v>
      </c>
      <c r="G612" s="11"/>
      <c r="H612" s="11"/>
    </row>
    <row r="613" spans="1:8" x14ac:dyDescent="0.2">
      <c r="A613" t="str">
        <f t="shared" si="9"/>
        <v>RWY01WARD 22</v>
      </c>
      <c r="B613" t="s">
        <v>62</v>
      </c>
      <c r="C613" t="s">
        <v>8955</v>
      </c>
      <c r="D613" t="s">
        <v>5698</v>
      </c>
      <c r="E613" t="s">
        <v>5699</v>
      </c>
      <c r="F613" t="s">
        <v>8981</v>
      </c>
      <c r="G613" s="11"/>
      <c r="H613" s="11"/>
    </row>
    <row r="614" spans="1:8" x14ac:dyDescent="0.2">
      <c r="A614" t="str">
        <f t="shared" ref="A614:A677" si="10">CONCATENATE(D614,F614)</f>
        <v>RWY01WARD 3</v>
      </c>
      <c r="B614" t="s">
        <v>62</v>
      </c>
      <c r="C614" t="s">
        <v>8955</v>
      </c>
      <c r="D614" t="s">
        <v>5698</v>
      </c>
      <c r="E614" t="s">
        <v>5699</v>
      </c>
      <c r="F614" t="s">
        <v>8982</v>
      </c>
      <c r="G614" s="11"/>
      <c r="H614" s="11"/>
    </row>
    <row r="615" spans="1:8" x14ac:dyDescent="0.2">
      <c r="A615" t="str">
        <f t="shared" si="10"/>
        <v>RWY01WARD 5</v>
      </c>
      <c r="B615" t="s">
        <v>62</v>
      </c>
      <c r="C615" t="s">
        <v>8955</v>
      </c>
      <c r="D615" t="s">
        <v>5698</v>
      </c>
      <c r="E615" t="s">
        <v>5699</v>
      </c>
      <c r="F615" t="s">
        <v>8983</v>
      </c>
      <c r="G615" s="11"/>
      <c r="H615" s="11"/>
    </row>
    <row r="616" spans="1:8" x14ac:dyDescent="0.2">
      <c r="A616" t="str">
        <f t="shared" si="10"/>
        <v>RWY01WARD 6</v>
      </c>
      <c r="B616" t="s">
        <v>62</v>
      </c>
      <c r="C616" t="s">
        <v>8955</v>
      </c>
      <c r="D616" t="s">
        <v>5698</v>
      </c>
      <c r="E616" t="s">
        <v>5699</v>
      </c>
      <c r="F616" t="s">
        <v>8984</v>
      </c>
      <c r="G616" s="11"/>
      <c r="H616" s="11"/>
    </row>
    <row r="617" spans="1:8" x14ac:dyDescent="0.2">
      <c r="A617" t="str">
        <f t="shared" si="10"/>
        <v>RGT01A3</v>
      </c>
      <c r="B617" t="s">
        <v>63</v>
      </c>
      <c r="C617" t="s">
        <v>8985</v>
      </c>
      <c r="D617" t="s">
        <v>1643</v>
      </c>
      <c r="E617" t="s">
        <v>1644</v>
      </c>
      <c r="F617" t="s">
        <v>8986</v>
      </c>
      <c r="G617" s="11"/>
      <c r="H617" s="11"/>
    </row>
    <row r="618" spans="1:8" x14ac:dyDescent="0.2">
      <c r="A618" t="str">
        <f t="shared" si="10"/>
        <v>RGT01A3 contingency</v>
      </c>
      <c r="B618" t="s">
        <v>63</v>
      </c>
      <c r="C618" t="s">
        <v>8985</v>
      </c>
      <c r="D618" t="s">
        <v>1643</v>
      </c>
      <c r="E618" t="s">
        <v>1644</v>
      </c>
      <c r="F618" t="s">
        <v>8987</v>
      </c>
      <c r="G618" s="11"/>
      <c r="H618" s="11"/>
    </row>
    <row r="619" spans="1:8" x14ac:dyDescent="0.2">
      <c r="A619" t="str">
        <f t="shared" si="10"/>
        <v>RGT01A4</v>
      </c>
      <c r="B619" t="s">
        <v>63</v>
      </c>
      <c r="C619" t="s">
        <v>8985</v>
      </c>
      <c r="D619" t="s">
        <v>1643</v>
      </c>
      <c r="E619" t="s">
        <v>1644</v>
      </c>
      <c r="F619" t="s">
        <v>8988</v>
      </c>
      <c r="G619" s="11"/>
      <c r="H619" s="11"/>
    </row>
    <row r="620" spans="1:8" x14ac:dyDescent="0.2">
      <c r="A620" t="str">
        <f t="shared" si="10"/>
        <v>RGT01A5</v>
      </c>
      <c r="B620" t="s">
        <v>63</v>
      </c>
      <c r="C620" t="s">
        <v>8985</v>
      </c>
      <c r="D620" t="s">
        <v>1643</v>
      </c>
      <c r="E620" t="s">
        <v>1644</v>
      </c>
      <c r="F620" t="s">
        <v>8989</v>
      </c>
      <c r="G620" s="11"/>
      <c r="H620" s="11"/>
    </row>
    <row r="621" spans="1:8" x14ac:dyDescent="0.2">
      <c r="A621" t="str">
        <f t="shared" si="10"/>
        <v>RGT01C10</v>
      </c>
      <c r="B621" t="s">
        <v>63</v>
      </c>
      <c r="C621" t="s">
        <v>8985</v>
      </c>
      <c r="D621" t="s">
        <v>1643</v>
      </c>
      <c r="E621" t="s">
        <v>1644</v>
      </c>
      <c r="F621" t="s">
        <v>8990</v>
      </c>
      <c r="G621" s="11"/>
      <c r="H621" s="11"/>
    </row>
    <row r="622" spans="1:8" x14ac:dyDescent="0.2">
      <c r="A622" t="str">
        <f t="shared" si="10"/>
        <v>RGT01C2</v>
      </c>
      <c r="B622" t="s">
        <v>63</v>
      </c>
      <c r="C622" t="s">
        <v>8985</v>
      </c>
      <c r="D622" t="s">
        <v>1643</v>
      </c>
      <c r="E622" t="s">
        <v>1644</v>
      </c>
      <c r="F622" t="s">
        <v>8991</v>
      </c>
      <c r="G622" s="11"/>
      <c r="H622" s="11"/>
    </row>
    <row r="623" spans="1:8" x14ac:dyDescent="0.2">
      <c r="A623" t="str">
        <f t="shared" si="10"/>
        <v>RGT01C3</v>
      </c>
      <c r="B623" t="s">
        <v>63</v>
      </c>
      <c r="C623" t="s">
        <v>8985</v>
      </c>
      <c r="D623" t="s">
        <v>1643</v>
      </c>
      <c r="E623" t="s">
        <v>1644</v>
      </c>
      <c r="F623" t="s">
        <v>8992</v>
      </c>
      <c r="G623" s="11"/>
      <c r="H623" s="11"/>
    </row>
    <row r="624" spans="1:8" x14ac:dyDescent="0.2">
      <c r="A624" t="str">
        <f t="shared" si="10"/>
        <v>RGT01C4</v>
      </c>
      <c r="B624" t="s">
        <v>63</v>
      </c>
      <c r="C624" t="s">
        <v>8985</v>
      </c>
      <c r="D624" t="s">
        <v>1643</v>
      </c>
      <c r="E624" t="s">
        <v>1644</v>
      </c>
      <c r="F624" t="s">
        <v>8993</v>
      </c>
      <c r="G624" s="11"/>
      <c r="H624" s="11"/>
    </row>
    <row r="625" spans="1:8" x14ac:dyDescent="0.2">
      <c r="A625" t="str">
        <f t="shared" si="10"/>
        <v>RGT01C5</v>
      </c>
      <c r="B625" t="s">
        <v>63</v>
      </c>
      <c r="C625" t="s">
        <v>8985</v>
      </c>
      <c r="D625" t="s">
        <v>1643</v>
      </c>
      <c r="E625" t="s">
        <v>1644</v>
      </c>
      <c r="F625" t="s">
        <v>8994</v>
      </c>
      <c r="G625" s="11"/>
      <c r="H625" s="11"/>
    </row>
    <row r="626" spans="1:8" x14ac:dyDescent="0.2">
      <c r="A626" t="str">
        <f t="shared" si="10"/>
        <v>RGT01C6</v>
      </c>
      <c r="B626" t="s">
        <v>63</v>
      </c>
      <c r="C626" t="s">
        <v>8985</v>
      </c>
      <c r="D626" t="s">
        <v>1643</v>
      </c>
      <c r="E626" t="s">
        <v>1644</v>
      </c>
      <c r="F626" t="s">
        <v>8995</v>
      </c>
      <c r="G626" s="11"/>
      <c r="H626" s="11"/>
    </row>
    <row r="627" spans="1:8" x14ac:dyDescent="0.2">
      <c r="A627" t="str">
        <f t="shared" si="10"/>
        <v>RGT01C7</v>
      </c>
      <c r="B627" t="s">
        <v>63</v>
      </c>
      <c r="C627" t="s">
        <v>8985</v>
      </c>
      <c r="D627" t="s">
        <v>1643</v>
      </c>
      <c r="E627" t="s">
        <v>1644</v>
      </c>
      <c r="F627" t="s">
        <v>8996</v>
      </c>
      <c r="G627" s="11"/>
      <c r="H627" s="11"/>
    </row>
    <row r="628" spans="1:8" x14ac:dyDescent="0.2">
      <c r="A628" t="str">
        <f t="shared" si="10"/>
        <v>RGT01C8</v>
      </c>
      <c r="B628" t="s">
        <v>63</v>
      </c>
      <c r="C628" t="s">
        <v>8985</v>
      </c>
      <c r="D628" t="s">
        <v>1643</v>
      </c>
      <c r="E628" t="s">
        <v>1644</v>
      </c>
      <c r="F628" t="s">
        <v>8997</v>
      </c>
      <c r="G628" s="11"/>
      <c r="H628" s="11"/>
    </row>
    <row r="629" spans="1:8" x14ac:dyDescent="0.2">
      <c r="A629" t="str">
        <f t="shared" si="10"/>
        <v>RGT01C9</v>
      </c>
      <c r="B629" t="s">
        <v>63</v>
      </c>
      <c r="C629" t="s">
        <v>8985</v>
      </c>
      <c r="D629" t="s">
        <v>1643</v>
      </c>
      <c r="E629" t="s">
        <v>1644</v>
      </c>
      <c r="F629" t="s">
        <v>8998</v>
      </c>
      <c r="G629" s="11"/>
      <c r="H629" s="11"/>
    </row>
    <row r="630" spans="1:8" x14ac:dyDescent="0.2">
      <c r="A630" t="str">
        <f t="shared" si="10"/>
        <v>RGT01CDU</v>
      </c>
      <c r="B630" t="s">
        <v>63</v>
      </c>
      <c r="C630" t="s">
        <v>8985</v>
      </c>
      <c r="D630" t="s">
        <v>1643</v>
      </c>
      <c r="E630" t="s">
        <v>1644</v>
      </c>
      <c r="F630" t="s">
        <v>8999</v>
      </c>
      <c r="G630" s="11"/>
      <c r="H630" s="11"/>
    </row>
    <row r="631" spans="1:8" x14ac:dyDescent="0.2">
      <c r="A631" t="str">
        <f t="shared" si="10"/>
        <v>RGT01Charles Wolfson</v>
      </c>
      <c r="B631" t="s">
        <v>63</v>
      </c>
      <c r="C631" t="s">
        <v>8985</v>
      </c>
      <c r="D631" t="s">
        <v>1643</v>
      </c>
      <c r="E631" t="s">
        <v>1644</v>
      </c>
      <c r="F631" t="s">
        <v>9000</v>
      </c>
      <c r="G631" s="11"/>
      <c r="H631" s="11"/>
    </row>
    <row r="632" spans="1:8" x14ac:dyDescent="0.2">
      <c r="A632" t="str">
        <f t="shared" si="10"/>
        <v>RGT01D10</v>
      </c>
      <c r="B632" t="s">
        <v>63</v>
      </c>
      <c r="C632" t="s">
        <v>8985</v>
      </c>
      <c r="D632" t="s">
        <v>1643</v>
      </c>
      <c r="E632" t="s">
        <v>1644</v>
      </c>
      <c r="F632" t="s">
        <v>9001</v>
      </c>
      <c r="G632" s="11"/>
      <c r="H632" s="11"/>
    </row>
    <row r="633" spans="1:8" x14ac:dyDescent="0.2">
      <c r="A633" t="str">
        <f t="shared" si="10"/>
        <v>RGT01D2</v>
      </c>
      <c r="B633" t="s">
        <v>63</v>
      </c>
      <c r="C633" t="s">
        <v>8985</v>
      </c>
      <c r="D633" t="s">
        <v>1643</v>
      </c>
      <c r="E633" t="s">
        <v>1644</v>
      </c>
      <c r="F633" t="s">
        <v>9002</v>
      </c>
      <c r="G633" s="11"/>
      <c r="H633" s="11"/>
    </row>
    <row r="634" spans="1:8" x14ac:dyDescent="0.2">
      <c r="A634" t="str">
        <f t="shared" si="10"/>
        <v>RGT01D5</v>
      </c>
      <c r="B634" t="s">
        <v>63</v>
      </c>
      <c r="C634" t="s">
        <v>8985</v>
      </c>
      <c r="D634" t="s">
        <v>1643</v>
      </c>
      <c r="E634" t="s">
        <v>1644</v>
      </c>
      <c r="F634" t="s">
        <v>9003</v>
      </c>
      <c r="G634" s="11"/>
      <c r="H634" s="11"/>
    </row>
    <row r="635" spans="1:8" x14ac:dyDescent="0.2">
      <c r="A635" t="str">
        <f t="shared" si="10"/>
        <v>RGT01D6 HAEM</v>
      </c>
      <c r="B635" t="s">
        <v>63</v>
      </c>
      <c r="C635" t="s">
        <v>8985</v>
      </c>
      <c r="D635" t="s">
        <v>1643</v>
      </c>
      <c r="E635" t="s">
        <v>1644</v>
      </c>
      <c r="F635" t="s">
        <v>9004</v>
      </c>
      <c r="G635" s="11"/>
      <c r="H635" s="11"/>
    </row>
    <row r="636" spans="1:8" x14ac:dyDescent="0.2">
      <c r="A636" t="str">
        <f t="shared" si="10"/>
        <v>RGT01D6 Neuro</v>
      </c>
      <c r="B636" t="s">
        <v>63</v>
      </c>
      <c r="C636" t="s">
        <v>8985</v>
      </c>
      <c r="D636" t="s">
        <v>1643</v>
      </c>
      <c r="E636" t="s">
        <v>1644</v>
      </c>
      <c r="F636" t="s">
        <v>9005</v>
      </c>
      <c r="G636" s="11"/>
      <c r="H636" s="11"/>
    </row>
    <row r="637" spans="1:8" x14ac:dyDescent="0.2">
      <c r="A637" t="str">
        <f t="shared" si="10"/>
        <v>RGT01D7</v>
      </c>
      <c r="B637" t="s">
        <v>63</v>
      </c>
      <c r="C637" t="s">
        <v>8985</v>
      </c>
      <c r="D637" t="s">
        <v>1643</v>
      </c>
      <c r="E637" t="s">
        <v>1644</v>
      </c>
      <c r="F637" t="s">
        <v>9006</v>
      </c>
      <c r="G637" s="11"/>
      <c r="H637" s="11"/>
    </row>
    <row r="638" spans="1:8" x14ac:dyDescent="0.2">
      <c r="A638" t="str">
        <f t="shared" si="10"/>
        <v>RGT01D8</v>
      </c>
      <c r="B638" t="s">
        <v>63</v>
      </c>
      <c r="C638" t="s">
        <v>8985</v>
      </c>
      <c r="D638" t="s">
        <v>1643</v>
      </c>
      <c r="E638" t="s">
        <v>1644</v>
      </c>
      <c r="F638" t="s">
        <v>9007</v>
      </c>
      <c r="G638" s="11"/>
      <c r="H638" s="13"/>
    </row>
    <row r="639" spans="1:8" x14ac:dyDescent="0.2">
      <c r="A639" t="str">
        <f t="shared" si="10"/>
        <v>RGT01D9</v>
      </c>
      <c r="B639" t="s">
        <v>63</v>
      </c>
      <c r="C639" t="s">
        <v>8985</v>
      </c>
      <c r="D639" t="s">
        <v>1643</v>
      </c>
      <c r="E639" t="s">
        <v>1644</v>
      </c>
      <c r="F639" t="s">
        <v>9008</v>
      </c>
      <c r="G639" s="11"/>
      <c r="H639" s="13"/>
    </row>
    <row r="640" spans="1:8" x14ac:dyDescent="0.2">
      <c r="A640" t="str">
        <f t="shared" si="10"/>
        <v>RGT01EAU 4</v>
      </c>
      <c r="B640" t="s">
        <v>63</v>
      </c>
      <c r="C640" t="s">
        <v>8985</v>
      </c>
      <c r="D640" t="s">
        <v>1643</v>
      </c>
      <c r="E640" t="s">
        <v>1644</v>
      </c>
      <c r="F640" t="s">
        <v>9009</v>
      </c>
      <c r="G640" s="11"/>
      <c r="H640" s="13"/>
    </row>
    <row r="641" spans="1:8" x14ac:dyDescent="0.2">
      <c r="A641" t="str">
        <f t="shared" si="10"/>
        <v>RGT01F3 paediatric overnight contingency</v>
      </c>
      <c r="B641" t="s">
        <v>63</v>
      </c>
      <c r="C641" t="s">
        <v>8985</v>
      </c>
      <c r="D641" t="s">
        <v>1643</v>
      </c>
      <c r="E641" t="s">
        <v>1644</v>
      </c>
      <c r="F641" t="s">
        <v>9010</v>
      </c>
      <c r="G641" s="11"/>
      <c r="H641" s="13"/>
    </row>
    <row r="642" spans="1:8" x14ac:dyDescent="0.2">
      <c r="A642" t="str">
        <f t="shared" si="10"/>
        <v>RGT01F4</v>
      </c>
      <c r="B642" t="s">
        <v>63</v>
      </c>
      <c r="C642" t="s">
        <v>8985</v>
      </c>
      <c r="D642" t="s">
        <v>1643</v>
      </c>
      <c r="E642" t="s">
        <v>1644</v>
      </c>
      <c r="F642" t="s">
        <v>9011</v>
      </c>
      <c r="G642" s="11"/>
      <c r="H642" s="11"/>
    </row>
    <row r="643" spans="1:8" x14ac:dyDescent="0.2">
      <c r="A643" t="str">
        <f t="shared" si="10"/>
        <v>RGT01F5</v>
      </c>
      <c r="B643" t="s">
        <v>63</v>
      </c>
      <c r="C643" t="s">
        <v>8985</v>
      </c>
      <c r="D643" t="s">
        <v>1643</v>
      </c>
      <c r="E643" t="s">
        <v>1644</v>
      </c>
      <c r="F643" t="s">
        <v>8852</v>
      </c>
      <c r="G643" s="11"/>
      <c r="H643" s="11"/>
    </row>
    <row r="644" spans="1:8" x14ac:dyDescent="0.2">
      <c r="A644" t="str">
        <f t="shared" si="10"/>
        <v>RGT01F6</v>
      </c>
      <c r="B644" t="s">
        <v>63</v>
      </c>
      <c r="C644" t="s">
        <v>8985</v>
      </c>
      <c r="D644" t="s">
        <v>1643</v>
      </c>
      <c r="E644" t="s">
        <v>1644</v>
      </c>
      <c r="F644" t="s">
        <v>8853</v>
      </c>
      <c r="G644" s="11"/>
      <c r="H644" s="11"/>
    </row>
    <row r="645" spans="1:8" x14ac:dyDescent="0.2">
      <c r="A645" t="str">
        <f t="shared" si="10"/>
        <v>RGT01G3</v>
      </c>
      <c r="B645" t="s">
        <v>63</v>
      </c>
      <c r="C645" t="s">
        <v>8985</v>
      </c>
      <c r="D645" t="s">
        <v>1643</v>
      </c>
      <c r="E645" t="s">
        <v>1644</v>
      </c>
      <c r="F645" t="s">
        <v>9012</v>
      </c>
      <c r="G645" s="11"/>
      <c r="H645" s="11"/>
    </row>
    <row r="646" spans="1:8" x14ac:dyDescent="0.2">
      <c r="A646" t="str">
        <f t="shared" si="10"/>
        <v>RGT01G4</v>
      </c>
      <c r="B646" t="s">
        <v>63</v>
      </c>
      <c r="C646" t="s">
        <v>8985</v>
      </c>
      <c r="D646" t="s">
        <v>1643</v>
      </c>
      <c r="E646" t="s">
        <v>1644</v>
      </c>
      <c r="F646" t="s">
        <v>9013</v>
      </c>
      <c r="G646" s="11"/>
      <c r="H646" s="11"/>
    </row>
    <row r="647" spans="1:8" x14ac:dyDescent="0.2">
      <c r="A647" t="str">
        <f t="shared" si="10"/>
        <v>RGT01G5</v>
      </c>
      <c r="B647" t="s">
        <v>63</v>
      </c>
      <c r="C647" t="s">
        <v>8985</v>
      </c>
      <c r="D647" t="s">
        <v>1643</v>
      </c>
      <c r="E647" t="s">
        <v>1644</v>
      </c>
      <c r="F647" t="s">
        <v>9014</v>
      </c>
      <c r="G647" s="11"/>
      <c r="H647" s="11"/>
    </row>
    <row r="648" spans="1:8" x14ac:dyDescent="0.2">
      <c r="A648" t="str">
        <f t="shared" si="10"/>
        <v>RGT01G6</v>
      </c>
      <c r="B648" t="s">
        <v>63</v>
      </c>
      <c r="C648" t="s">
        <v>8985</v>
      </c>
      <c r="D648" t="s">
        <v>1643</v>
      </c>
      <c r="E648" t="s">
        <v>1644</v>
      </c>
      <c r="F648" t="s">
        <v>9015</v>
      </c>
      <c r="G648" s="11"/>
      <c r="H648" s="11"/>
    </row>
    <row r="649" spans="1:8" x14ac:dyDescent="0.2">
      <c r="A649" t="str">
        <f t="shared" si="10"/>
        <v>RGT01IDA</v>
      </c>
      <c r="B649" t="s">
        <v>63</v>
      </c>
      <c r="C649" t="s">
        <v>8985</v>
      </c>
      <c r="D649" t="s">
        <v>1643</v>
      </c>
      <c r="E649" t="s">
        <v>1644</v>
      </c>
      <c r="F649" t="s">
        <v>9016</v>
      </c>
      <c r="G649" s="11"/>
      <c r="H649" s="11"/>
    </row>
    <row r="650" spans="1:8" x14ac:dyDescent="0.2">
      <c r="A650" t="str">
        <f t="shared" si="10"/>
        <v>RGT01J2</v>
      </c>
      <c r="B650" t="s">
        <v>63</v>
      </c>
      <c r="C650" t="s">
        <v>8985</v>
      </c>
      <c r="D650" t="s">
        <v>1643</v>
      </c>
      <c r="E650" t="s">
        <v>1644</v>
      </c>
      <c r="F650" t="s">
        <v>9017</v>
      </c>
      <c r="G650" s="11"/>
      <c r="H650" s="11"/>
    </row>
    <row r="651" spans="1:8" x14ac:dyDescent="0.2">
      <c r="A651" t="str">
        <f t="shared" si="10"/>
        <v>RGT01JOHN FARMAN ICU</v>
      </c>
      <c r="B651" t="s">
        <v>63</v>
      </c>
      <c r="C651" t="s">
        <v>8985</v>
      </c>
      <c r="D651" t="s">
        <v>1643</v>
      </c>
      <c r="E651" t="s">
        <v>1644</v>
      </c>
      <c r="F651" t="s">
        <v>9018</v>
      </c>
      <c r="G651" s="11"/>
      <c r="H651" s="11"/>
    </row>
    <row r="652" spans="1:8" x14ac:dyDescent="0.2">
      <c r="A652" t="str">
        <f t="shared" si="10"/>
        <v>RGT01K3</v>
      </c>
      <c r="B652" t="s">
        <v>63</v>
      </c>
      <c r="C652" t="s">
        <v>8985</v>
      </c>
      <c r="D652" t="s">
        <v>1643</v>
      </c>
      <c r="E652" t="s">
        <v>1644</v>
      </c>
      <c r="F652" t="s">
        <v>9019</v>
      </c>
      <c r="G652" s="11"/>
      <c r="H652" s="11"/>
    </row>
    <row r="653" spans="1:8" x14ac:dyDescent="0.2">
      <c r="A653" t="str">
        <f t="shared" si="10"/>
        <v>RGT01K3 CCU</v>
      </c>
      <c r="B653" t="s">
        <v>63</v>
      </c>
      <c r="C653" t="s">
        <v>8985</v>
      </c>
      <c r="D653" t="s">
        <v>1643</v>
      </c>
      <c r="E653" t="s">
        <v>1644</v>
      </c>
      <c r="F653" t="s">
        <v>9020</v>
      </c>
      <c r="G653" s="11"/>
      <c r="H653" s="11"/>
    </row>
    <row r="654" spans="1:8" x14ac:dyDescent="0.2">
      <c r="A654" t="str">
        <f t="shared" si="10"/>
        <v>RGT01L2 overnight stay</v>
      </c>
      <c r="B654" t="s">
        <v>63</v>
      </c>
      <c r="C654" t="s">
        <v>8985</v>
      </c>
      <c r="D654" t="s">
        <v>1643</v>
      </c>
      <c r="E654" t="s">
        <v>1644</v>
      </c>
      <c r="F654" t="s">
        <v>9021</v>
      </c>
      <c r="G654" s="11"/>
      <c r="H654" s="11"/>
    </row>
    <row r="655" spans="1:8" x14ac:dyDescent="0.2">
      <c r="A655" t="str">
        <f t="shared" si="10"/>
        <v>RGT01L4</v>
      </c>
      <c r="B655" t="s">
        <v>63</v>
      </c>
      <c r="C655" t="s">
        <v>8985</v>
      </c>
      <c r="D655" t="s">
        <v>1643</v>
      </c>
      <c r="E655" t="s">
        <v>1644</v>
      </c>
      <c r="F655" t="s">
        <v>9022</v>
      </c>
      <c r="G655" s="11"/>
      <c r="H655" s="11"/>
    </row>
    <row r="656" spans="1:8" x14ac:dyDescent="0.2">
      <c r="A656" t="str">
        <f t="shared" si="10"/>
        <v>RGT01L5</v>
      </c>
      <c r="B656" t="s">
        <v>63</v>
      </c>
      <c r="C656" t="s">
        <v>8985</v>
      </c>
      <c r="D656" t="s">
        <v>1643</v>
      </c>
      <c r="E656" t="s">
        <v>1644</v>
      </c>
      <c r="F656" t="s">
        <v>9023</v>
      </c>
      <c r="G656" s="11"/>
      <c r="H656" s="11"/>
    </row>
    <row r="657" spans="1:8" x14ac:dyDescent="0.2">
      <c r="A657" t="str">
        <f t="shared" si="10"/>
        <v>RGT01LEWIN</v>
      </c>
      <c r="B657" t="s">
        <v>63</v>
      </c>
      <c r="C657" t="s">
        <v>8985</v>
      </c>
      <c r="D657" t="s">
        <v>1643</v>
      </c>
      <c r="E657" t="s">
        <v>1644</v>
      </c>
      <c r="F657" t="s">
        <v>9024</v>
      </c>
      <c r="G657" s="11"/>
      <c r="H657" s="11"/>
    </row>
    <row r="658" spans="1:8" x14ac:dyDescent="0.2">
      <c r="A658" t="str">
        <f t="shared" si="10"/>
        <v>RGT01M4</v>
      </c>
      <c r="B658" t="s">
        <v>63</v>
      </c>
      <c r="C658" t="s">
        <v>8985</v>
      </c>
      <c r="D658" t="s">
        <v>1643</v>
      </c>
      <c r="E658" t="s">
        <v>1644</v>
      </c>
      <c r="F658" t="s">
        <v>8837</v>
      </c>
      <c r="G658" s="11"/>
      <c r="H658" s="11"/>
    </row>
    <row r="659" spans="1:8" x14ac:dyDescent="0.2">
      <c r="A659" t="str">
        <f t="shared" si="10"/>
        <v>RGT01M5</v>
      </c>
      <c r="B659" t="s">
        <v>63</v>
      </c>
      <c r="C659" t="s">
        <v>8985</v>
      </c>
      <c r="D659" t="s">
        <v>1643</v>
      </c>
      <c r="E659" t="s">
        <v>1644</v>
      </c>
      <c r="F659" t="s">
        <v>9025</v>
      </c>
      <c r="G659" s="11"/>
      <c r="H659" s="11"/>
    </row>
    <row r="660" spans="1:8" x14ac:dyDescent="0.2">
      <c r="A660" t="str">
        <f t="shared" si="10"/>
        <v>RGT01MSEU</v>
      </c>
      <c r="B660" t="s">
        <v>63</v>
      </c>
      <c r="C660" t="s">
        <v>8985</v>
      </c>
      <c r="D660" t="s">
        <v>1643</v>
      </c>
      <c r="E660" t="s">
        <v>1644</v>
      </c>
      <c r="F660" t="s">
        <v>9026</v>
      </c>
      <c r="G660" s="11"/>
      <c r="H660" s="11"/>
    </row>
    <row r="661" spans="1:8" x14ac:dyDescent="0.2">
      <c r="A661" t="str">
        <f t="shared" si="10"/>
        <v>RGT01N2</v>
      </c>
      <c r="B661" t="s">
        <v>63</v>
      </c>
      <c r="C661" t="s">
        <v>8985</v>
      </c>
      <c r="D661" t="s">
        <v>1643</v>
      </c>
      <c r="E661" t="s">
        <v>1644</v>
      </c>
      <c r="F661" t="s">
        <v>9027</v>
      </c>
      <c r="G661" s="11"/>
      <c r="H661" s="11"/>
    </row>
    <row r="662" spans="1:8" x14ac:dyDescent="0.2">
      <c r="A662" t="str">
        <f t="shared" si="10"/>
        <v>RGT01N3</v>
      </c>
      <c r="B662" t="s">
        <v>63</v>
      </c>
      <c r="C662" t="s">
        <v>8985</v>
      </c>
      <c r="D662" t="s">
        <v>1643</v>
      </c>
      <c r="E662" t="s">
        <v>1644</v>
      </c>
      <c r="F662" t="s">
        <v>9028</v>
      </c>
      <c r="G662" s="11"/>
      <c r="H662" s="11"/>
    </row>
    <row r="663" spans="1:8" x14ac:dyDescent="0.2">
      <c r="A663" t="str">
        <f t="shared" si="10"/>
        <v>RGT01NCCU</v>
      </c>
      <c r="B663" t="s">
        <v>63</v>
      </c>
      <c r="C663" t="s">
        <v>8985</v>
      </c>
      <c r="D663" t="s">
        <v>1643</v>
      </c>
      <c r="E663" t="s">
        <v>1644</v>
      </c>
      <c r="F663" t="s">
        <v>9029</v>
      </c>
      <c r="G663" s="11"/>
      <c r="H663" s="11"/>
    </row>
    <row r="664" spans="1:8" x14ac:dyDescent="0.2">
      <c r="A664" t="str">
        <f t="shared" si="10"/>
        <v>RGT01OIR</v>
      </c>
      <c r="B664" t="s">
        <v>63</v>
      </c>
      <c r="C664" t="s">
        <v>8985</v>
      </c>
      <c r="D664" t="s">
        <v>1643</v>
      </c>
      <c r="E664" t="s">
        <v>1644</v>
      </c>
      <c r="F664" t="s">
        <v>9030</v>
      </c>
      <c r="G664" s="11"/>
      <c r="H664" s="11"/>
    </row>
    <row r="665" spans="1:8" x14ac:dyDescent="0.2">
      <c r="A665" t="str">
        <f t="shared" si="10"/>
        <v>RGT01PICU</v>
      </c>
      <c r="B665" t="s">
        <v>63</v>
      </c>
      <c r="C665" t="s">
        <v>8985</v>
      </c>
      <c r="D665" t="s">
        <v>1643</v>
      </c>
      <c r="E665" t="s">
        <v>1644</v>
      </c>
      <c r="F665" t="s">
        <v>8748</v>
      </c>
      <c r="G665" s="11"/>
      <c r="H665" s="11"/>
    </row>
    <row r="666" spans="1:8" x14ac:dyDescent="0.2">
      <c r="A666" t="str">
        <f t="shared" si="10"/>
        <v>RGT01R2</v>
      </c>
      <c r="B666" t="s">
        <v>63</v>
      </c>
      <c r="C666" t="s">
        <v>8985</v>
      </c>
      <c r="D666" t="s">
        <v>1643</v>
      </c>
      <c r="E666" t="s">
        <v>1644</v>
      </c>
      <c r="F666" t="s">
        <v>9031</v>
      </c>
      <c r="G666" s="11"/>
      <c r="H666" s="11"/>
    </row>
    <row r="667" spans="1:8" x14ac:dyDescent="0.2">
      <c r="A667" t="str">
        <f t="shared" si="10"/>
        <v>RGT32Daphne</v>
      </c>
      <c r="B667" t="s">
        <v>63</v>
      </c>
      <c r="C667" t="s">
        <v>8985</v>
      </c>
      <c r="D667" t="s">
        <v>1647</v>
      </c>
      <c r="E667" t="s">
        <v>1648</v>
      </c>
      <c r="F667" t="s">
        <v>9032</v>
      </c>
      <c r="G667" s="11"/>
      <c r="H667" s="11"/>
    </row>
    <row r="668" spans="1:8" x14ac:dyDescent="0.2">
      <c r="A668" t="str">
        <f t="shared" si="10"/>
        <v>RGT32Delivery Unit</v>
      </c>
      <c r="B668" t="s">
        <v>63</v>
      </c>
      <c r="C668" t="s">
        <v>8985</v>
      </c>
      <c r="D668" t="s">
        <v>1647</v>
      </c>
      <c r="E668" t="s">
        <v>1648</v>
      </c>
      <c r="F668" t="s">
        <v>9033</v>
      </c>
      <c r="G668" s="11"/>
      <c r="H668" s="11"/>
    </row>
    <row r="669" spans="1:8" x14ac:dyDescent="0.2">
      <c r="A669" t="str">
        <f t="shared" si="10"/>
        <v>RGT32Lady Mary</v>
      </c>
      <c r="B669" t="s">
        <v>63</v>
      </c>
      <c r="C669" t="s">
        <v>8985</v>
      </c>
      <c r="D669" t="s">
        <v>1647</v>
      </c>
      <c r="E669" t="s">
        <v>1648</v>
      </c>
      <c r="F669" t="s">
        <v>9034</v>
      </c>
      <c r="G669" s="11"/>
      <c r="H669" s="11"/>
    </row>
    <row r="670" spans="1:8" x14ac:dyDescent="0.2">
      <c r="A670" t="str">
        <f t="shared" si="10"/>
        <v>RGT32Neonatal ICU</v>
      </c>
      <c r="B670" t="s">
        <v>63</v>
      </c>
      <c r="C670" t="s">
        <v>8985</v>
      </c>
      <c r="D670" t="s">
        <v>1647</v>
      </c>
      <c r="E670" t="s">
        <v>1648</v>
      </c>
      <c r="F670" t="s">
        <v>9035</v>
      </c>
      <c r="G670" s="11"/>
      <c r="H670" s="11"/>
    </row>
    <row r="671" spans="1:8" x14ac:dyDescent="0.2">
      <c r="A671" t="str">
        <f t="shared" si="10"/>
        <v>RGT32Rosie Birth Centre</v>
      </c>
      <c r="B671" t="s">
        <v>63</v>
      </c>
      <c r="C671" t="s">
        <v>8985</v>
      </c>
      <c r="D671" t="s">
        <v>1647</v>
      </c>
      <c r="E671" t="s">
        <v>1648</v>
      </c>
      <c r="F671" t="s">
        <v>9036</v>
      </c>
      <c r="G671" s="11"/>
      <c r="H671" s="11"/>
    </row>
    <row r="672" spans="1:8" x14ac:dyDescent="0.2">
      <c r="A672" t="str">
        <f t="shared" si="10"/>
        <v>RGT32Sara Ward</v>
      </c>
      <c r="B672" t="s">
        <v>63</v>
      </c>
      <c r="C672" t="s">
        <v>8985</v>
      </c>
      <c r="D672" t="s">
        <v>1647</v>
      </c>
      <c r="E672" t="s">
        <v>1648</v>
      </c>
      <c r="F672" t="s">
        <v>9037</v>
      </c>
      <c r="G672" s="11"/>
      <c r="H672" s="11"/>
    </row>
    <row r="673" spans="1:8" x14ac:dyDescent="0.2">
      <c r="A673" t="str">
        <f t="shared" si="10"/>
        <v>RT190S3</v>
      </c>
      <c r="B673" t="s">
        <v>64</v>
      </c>
      <c r="C673" t="s">
        <v>9038</v>
      </c>
      <c r="D673" t="s">
        <v>3321</v>
      </c>
      <c r="E673" t="s">
        <v>3322</v>
      </c>
      <c r="F673" t="s">
        <v>9039</v>
      </c>
      <c r="G673" s="11"/>
      <c r="H673" s="11"/>
    </row>
    <row r="674" spans="1:8" x14ac:dyDescent="0.2">
      <c r="A674" t="str">
        <f t="shared" si="10"/>
        <v>RT113Denbigh</v>
      </c>
      <c r="B674" t="s">
        <v>64</v>
      </c>
      <c r="C674" t="s">
        <v>9038</v>
      </c>
      <c r="D674" t="s">
        <v>3345</v>
      </c>
      <c r="E674" t="s">
        <v>3346</v>
      </c>
      <c r="F674" t="s">
        <v>9040</v>
      </c>
      <c r="G674" s="11"/>
      <c r="H674" s="11"/>
    </row>
    <row r="675" spans="1:8" x14ac:dyDescent="0.2">
      <c r="A675" t="str">
        <f t="shared" si="10"/>
        <v>RT113GMH</v>
      </c>
      <c r="B675" t="s">
        <v>64</v>
      </c>
      <c r="C675" t="s">
        <v>9038</v>
      </c>
      <c r="D675" t="s">
        <v>3345</v>
      </c>
      <c r="E675" t="s">
        <v>3346</v>
      </c>
      <c r="F675" t="s">
        <v>9041</v>
      </c>
      <c r="G675" s="11"/>
      <c r="H675" s="11"/>
    </row>
    <row r="676" spans="1:8" x14ac:dyDescent="0.2">
      <c r="A676" t="str">
        <f t="shared" si="10"/>
        <v>RT113Mulberry 1</v>
      </c>
      <c r="B676" t="s">
        <v>64</v>
      </c>
      <c r="C676" t="s">
        <v>9038</v>
      </c>
      <c r="D676" t="s">
        <v>3345</v>
      </c>
      <c r="E676" t="s">
        <v>3346</v>
      </c>
      <c r="F676" t="s">
        <v>9042</v>
      </c>
      <c r="G676" s="11"/>
      <c r="H676" s="11"/>
    </row>
    <row r="677" spans="1:8" x14ac:dyDescent="0.2">
      <c r="A677" t="str">
        <f t="shared" si="10"/>
        <v>RT113Mulberry 2</v>
      </c>
      <c r="B677" t="s">
        <v>64</v>
      </c>
      <c r="C677" t="s">
        <v>9038</v>
      </c>
      <c r="D677" t="s">
        <v>3345</v>
      </c>
      <c r="E677" t="s">
        <v>3346</v>
      </c>
      <c r="F677" t="s">
        <v>9043</v>
      </c>
      <c r="G677" s="11"/>
      <c r="H677" s="11"/>
    </row>
    <row r="678" spans="1:8" x14ac:dyDescent="0.2">
      <c r="A678" t="str">
        <f t="shared" ref="A678:A734" si="11">CONCATENATE(D678,F678)</f>
        <v>RT113Mulberry 3</v>
      </c>
      <c r="B678" t="s">
        <v>64</v>
      </c>
      <c r="C678" t="s">
        <v>9038</v>
      </c>
      <c r="D678" t="s">
        <v>3345</v>
      </c>
      <c r="E678" t="s">
        <v>3346</v>
      </c>
      <c r="F678" t="s">
        <v>9044</v>
      </c>
      <c r="G678" s="11"/>
      <c r="H678" s="11"/>
    </row>
    <row r="679" spans="1:8" x14ac:dyDescent="0.2">
      <c r="A679" t="str">
        <f t="shared" si="11"/>
        <v>RT113Springbank</v>
      </c>
      <c r="B679" t="s">
        <v>64</v>
      </c>
      <c r="C679" t="s">
        <v>9038</v>
      </c>
      <c r="D679" t="s">
        <v>3345</v>
      </c>
      <c r="E679" t="s">
        <v>3346</v>
      </c>
      <c r="F679" t="s">
        <v>9045</v>
      </c>
      <c r="G679" s="11"/>
      <c r="H679" s="11"/>
    </row>
    <row r="680" spans="1:8" x14ac:dyDescent="0.2">
      <c r="A680" t="str">
        <f t="shared" si="11"/>
        <v>RT113Willow Ward</v>
      </c>
      <c r="B680" t="s">
        <v>64</v>
      </c>
      <c r="C680" t="s">
        <v>9038</v>
      </c>
      <c r="D680" t="s">
        <v>3345</v>
      </c>
      <c r="E680" t="s">
        <v>3346</v>
      </c>
      <c r="F680" t="s">
        <v>9046</v>
      </c>
      <c r="G680" s="11"/>
      <c r="H680" s="11"/>
    </row>
    <row r="681" spans="1:8" x14ac:dyDescent="0.2">
      <c r="A681" t="str">
        <f t="shared" si="11"/>
        <v>RT115Darwin Center</v>
      </c>
      <c r="B681" t="s">
        <v>64</v>
      </c>
      <c r="C681" t="s">
        <v>9038</v>
      </c>
      <c r="D681" t="s">
        <v>3353</v>
      </c>
      <c r="E681" t="s">
        <v>3354</v>
      </c>
      <c r="F681" t="s">
        <v>9047</v>
      </c>
      <c r="G681" s="11"/>
      <c r="H681" s="11"/>
    </row>
    <row r="682" spans="1:8" x14ac:dyDescent="0.2">
      <c r="A682" t="str">
        <f t="shared" si="11"/>
        <v>RT115Phoenix</v>
      </c>
      <c r="B682" t="s">
        <v>64</v>
      </c>
      <c r="C682" t="s">
        <v>9038</v>
      </c>
      <c r="D682" t="s">
        <v>3353</v>
      </c>
      <c r="E682" t="s">
        <v>3354</v>
      </c>
      <c r="F682" t="s">
        <v>9048</v>
      </c>
      <c r="G682" s="11"/>
      <c r="H682" s="11"/>
    </row>
    <row r="683" spans="1:8" x14ac:dyDescent="0.2">
      <c r="A683" t="str">
        <f t="shared" si="11"/>
        <v>RT115The Croft</v>
      </c>
      <c r="B683" t="s">
        <v>64</v>
      </c>
      <c r="C683" t="s">
        <v>9038</v>
      </c>
      <c r="D683" t="s">
        <v>3353</v>
      </c>
      <c r="E683" t="s">
        <v>3354</v>
      </c>
      <c r="F683" t="s">
        <v>9049</v>
      </c>
      <c r="G683" s="11"/>
      <c r="H683" s="11"/>
    </row>
    <row r="684" spans="1:8" x14ac:dyDescent="0.2">
      <c r="A684" t="str">
        <f t="shared" si="11"/>
        <v>RT11CIntermediate Care Unit</v>
      </c>
      <c r="B684" t="s">
        <v>64</v>
      </c>
      <c r="C684" t="s">
        <v>9038</v>
      </c>
      <c r="D684" t="s">
        <v>3355</v>
      </c>
      <c r="E684" t="s">
        <v>3356</v>
      </c>
      <c r="F684" t="s">
        <v>9050</v>
      </c>
      <c r="G684" s="11"/>
      <c r="H684" s="11"/>
    </row>
    <row r="685" spans="1:8" x14ac:dyDescent="0.2">
      <c r="A685" t="str">
        <f t="shared" si="11"/>
        <v>RT11ALord Byron Ward A</v>
      </c>
      <c r="B685" t="s">
        <v>64</v>
      </c>
      <c r="C685" t="s">
        <v>9038</v>
      </c>
      <c r="D685" t="s">
        <v>3357</v>
      </c>
      <c r="E685" t="s">
        <v>3358</v>
      </c>
      <c r="F685" t="s">
        <v>9051</v>
      </c>
      <c r="G685" s="11"/>
      <c r="H685" s="11"/>
    </row>
    <row r="686" spans="1:8" x14ac:dyDescent="0.2">
      <c r="A686" t="str">
        <f t="shared" si="11"/>
        <v>RT11ALord Byron Ward B</v>
      </c>
      <c r="B686" t="s">
        <v>64</v>
      </c>
      <c r="C686" t="s">
        <v>9038</v>
      </c>
      <c r="D686" t="s">
        <v>3357</v>
      </c>
      <c r="E686" t="s">
        <v>3358</v>
      </c>
      <c r="F686" t="s">
        <v>9052</v>
      </c>
      <c r="G686" s="11"/>
      <c r="H686" s="11"/>
    </row>
    <row r="687" spans="1:8" x14ac:dyDescent="0.2">
      <c r="A687" t="str">
        <f t="shared" si="11"/>
        <v>RT182Trafford Ward</v>
      </c>
      <c r="B687" t="s">
        <v>64</v>
      </c>
      <c r="C687" t="s">
        <v>9038</v>
      </c>
      <c r="D687" t="s">
        <v>3362</v>
      </c>
      <c r="E687" t="s">
        <v>1096</v>
      </c>
      <c r="F687" t="s">
        <v>9053</v>
      </c>
      <c r="G687" s="11"/>
      <c r="H687" s="11"/>
    </row>
    <row r="688" spans="1:8" x14ac:dyDescent="0.2">
      <c r="A688" t="str">
        <f t="shared" si="11"/>
        <v>RT1FDWelney Ward</v>
      </c>
      <c r="B688" t="s">
        <v>64</v>
      </c>
      <c r="C688" t="s">
        <v>9038</v>
      </c>
      <c r="D688" t="s">
        <v>3367</v>
      </c>
      <c r="E688" t="s">
        <v>401</v>
      </c>
      <c r="F688" t="s">
        <v>9054</v>
      </c>
      <c r="G688" s="11"/>
      <c r="H688" s="11"/>
    </row>
    <row r="689" spans="1:8" x14ac:dyDescent="0.2">
      <c r="A689" t="str">
        <f t="shared" si="11"/>
        <v>TAF72Amber Ward</v>
      </c>
      <c r="B689" t="s">
        <v>66</v>
      </c>
      <c r="C689" t="s">
        <v>14191</v>
      </c>
      <c r="D689" t="s">
        <v>8209</v>
      </c>
      <c r="E689" t="s">
        <v>8210</v>
      </c>
      <c r="F689" t="s">
        <v>9055</v>
      </c>
      <c r="G689" s="11"/>
      <c r="H689" s="11"/>
    </row>
    <row r="690" spans="1:8" x14ac:dyDescent="0.2">
      <c r="A690" t="str">
        <f t="shared" si="11"/>
        <v>TAF72Coral Ward</v>
      </c>
      <c r="B690" t="s">
        <v>66</v>
      </c>
      <c r="C690" t="s">
        <v>14191</v>
      </c>
      <c r="D690" t="s">
        <v>8209</v>
      </c>
      <c r="E690" t="s">
        <v>8210</v>
      </c>
      <c r="F690" t="s">
        <v>9056</v>
      </c>
      <c r="G690" s="11"/>
      <c r="H690" s="11"/>
    </row>
    <row r="691" spans="1:8" x14ac:dyDescent="0.2">
      <c r="A691" t="str">
        <f t="shared" si="11"/>
        <v>TAF72Emerald Ward</v>
      </c>
      <c r="B691" t="s">
        <v>66</v>
      </c>
      <c r="C691" t="s">
        <v>14191</v>
      </c>
      <c r="D691" t="s">
        <v>8209</v>
      </c>
      <c r="E691" t="s">
        <v>8210</v>
      </c>
      <c r="F691" t="s">
        <v>9057</v>
      </c>
      <c r="G691" s="11"/>
      <c r="H691" s="11"/>
    </row>
    <row r="692" spans="1:8" x14ac:dyDescent="0.2">
      <c r="A692" t="str">
        <f t="shared" si="11"/>
        <v>TAF72Garnet Ward</v>
      </c>
      <c r="B692" t="s">
        <v>66</v>
      </c>
      <c r="C692" t="s">
        <v>14191</v>
      </c>
      <c r="D692" t="s">
        <v>8209</v>
      </c>
      <c r="E692" t="s">
        <v>8210</v>
      </c>
      <c r="F692" t="s">
        <v>9058</v>
      </c>
      <c r="G692" s="11"/>
      <c r="H692" s="11"/>
    </row>
    <row r="693" spans="1:8" x14ac:dyDescent="0.2">
      <c r="A693" t="str">
        <f t="shared" si="11"/>
        <v>TAF72Jade Ward</v>
      </c>
      <c r="B693" t="s">
        <v>66</v>
      </c>
      <c r="C693" t="s">
        <v>14191</v>
      </c>
      <c r="D693" t="s">
        <v>8209</v>
      </c>
      <c r="E693" t="s">
        <v>8210</v>
      </c>
      <c r="F693" t="s">
        <v>9059</v>
      </c>
      <c r="G693" s="11"/>
      <c r="H693" s="11"/>
    </row>
    <row r="694" spans="1:8" x14ac:dyDescent="0.2">
      <c r="A694" t="str">
        <f t="shared" si="11"/>
        <v>TAF72Malachite Ward</v>
      </c>
      <c r="B694" t="s">
        <v>66</v>
      </c>
      <c r="C694" t="s">
        <v>14191</v>
      </c>
      <c r="D694" t="s">
        <v>8209</v>
      </c>
      <c r="E694" t="s">
        <v>8210</v>
      </c>
      <c r="F694" t="s">
        <v>9060</v>
      </c>
      <c r="G694" s="11"/>
      <c r="H694" s="11"/>
    </row>
    <row r="695" spans="1:8" x14ac:dyDescent="0.2">
      <c r="A695" t="str">
        <f t="shared" si="11"/>
        <v>TAF72Opal Ward</v>
      </c>
      <c r="B695" t="s">
        <v>66</v>
      </c>
      <c r="C695" t="s">
        <v>14191</v>
      </c>
      <c r="D695" t="s">
        <v>8209</v>
      </c>
      <c r="E695" t="s">
        <v>8210</v>
      </c>
      <c r="F695" t="s">
        <v>9061</v>
      </c>
      <c r="G695" s="11"/>
      <c r="H695" s="11"/>
    </row>
    <row r="696" spans="1:8" x14ac:dyDescent="0.2">
      <c r="A696" t="str">
        <f t="shared" si="11"/>
        <v>TAF72Pearl Ward</v>
      </c>
      <c r="B696" t="s">
        <v>66</v>
      </c>
      <c r="C696" t="s">
        <v>14191</v>
      </c>
      <c r="D696" t="s">
        <v>8209</v>
      </c>
      <c r="E696" t="s">
        <v>8210</v>
      </c>
      <c r="F696" t="s">
        <v>9062</v>
      </c>
      <c r="G696" s="11"/>
      <c r="H696" s="11"/>
    </row>
    <row r="697" spans="1:8" x14ac:dyDescent="0.2">
      <c r="A697" t="str">
        <f t="shared" si="11"/>
        <v>TAF72Sapphire Ward</v>
      </c>
      <c r="B697" t="s">
        <v>66</v>
      </c>
      <c r="C697" t="s">
        <v>14191</v>
      </c>
      <c r="D697" t="s">
        <v>8209</v>
      </c>
      <c r="E697" t="s">
        <v>8210</v>
      </c>
      <c r="F697" t="s">
        <v>9063</v>
      </c>
      <c r="G697" s="11"/>
      <c r="H697" s="11"/>
    </row>
    <row r="698" spans="1:8" x14ac:dyDescent="0.2">
      <c r="A698" t="str">
        <f t="shared" si="11"/>
        <v>TAF72Topaz Ward</v>
      </c>
      <c r="B698" t="s">
        <v>66</v>
      </c>
      <c r="C698" t="s">
        <v>14191</v>
      </c>
      <c r="D698" t="s">
        <v>8209</v>
      </c>
      <c r="E698" t="s">
        <v>8210</v>
      </c>
      <c r="F698" t="s">
        <v>9064</v>
      </c>
      <c r="G698" s="11"/>
      <c r="H698" s="11"/>
    </row>
    <row r="699" spans="1:8" x14ac:dyDescent="0.2">
      <c r="A699" t="str">
        <f t="shared" si="11"/>
        <v>TAF01Dunkley Ward</v>
      </c>
      <c r="B699" t="s">
        <v>66</v>
      </c>
      <c r="C699" t="s">
        <v>14191</v>
      </c>
      <c r="D699" t="s">
        <v>8265</v>
      </c>
      <c r="E699" t="s">
        <v>4357</v>
      </c>
      <c r="F699" t="s">
        <v>9065</v>
      </c>
      <c r="G699" s="11"/>
      <c r="H699" s="11"/>
    </row>
    <row r="700" spans="1:8" x14ac:dyDescent="0.2">
      <c r="A700" t="str">
        <f t="shared" si="11"/>
        <v>TAF01Laffan Ward</v>
      </c>
      <c r="B700" t="s">
        <v>66</v>
      </c>
      <c r="C700" t="s">
        <v>14191</v>
      </c>
      <c r="D700" t="s">
        <v>8265</v>
      </c>
      <c r="E700" t="s">
        <v>4357</v>
      </c>
      <c r="F700" t="s">
        <v>9066</v>
      </c>
      <c r="G700" s="11"/>
      <c r="H700" s="11"/>
    </row>
    <row r="701" spans="1:8" x14ac:dyDescent="0.2">
      <c r="A701" t="str">
        <f t="shared" si="11"/>
        <v>TAF01Montague Ward</v>
      </c>
      <c r="B701" t="s">
        <v>66</v>
      </c>
      <c r="C701" t="s">
        <v>14191</v>
      </c>
      <c r="D701" t="s">
        <v>8265</v>
      </c>
      <c r="E701" t="s">
        <v>4357</v>
      </c>
      <c r="F701" t="s">
        <v>9067</v>
      </c>
      <c r="G701" s="11"/>
      <c r="H701" s="11"/>
    </row>
    <row r="702" spans="1:8" x14ac:dyDescent="0.2">
      <c r="A702" t="str">
        <f t="shared" si="11"/>
        <v>TAF01Rosewood Ward</v>
      </c>
      <c r="B702" t="s">
        <v>66</v>
      </c>
      <c r="C702" t="s">
        <v>14191</v>
      </c>
      <c r="D702" t="s">
        <v>8265</v>
      </c>
      <c r="E702" t="s">
        <v>4357</v>
      </c>
      <c r="F702" t="s">
        <v>9068</v>
      </c>
      <c r="G702" s="11"/>
      <c r="H702" s="11"/>
    </row>
    <row r="703" spans="1:8" x14ac:dyDescent="0.2">
      <c r="A703" t="str">
        <f t="shared" si="11"/>
        <v>TAF01Ruby Ward</v>
      </c>
      <c r="B703" t="s">
        <v>66</v>
      </c>
      <c r="C703" t="s">
        <v>14191</v>
      </c>
      <c r="D703" t="s">
        <v>8265</v>
      </c>
      <c r="E703" t="s">
        <v>4357</v>
      </c>
      <c r="F703" t="s">
        <v>9069</v>
      </c>
      <c r="G703" s="11"/>
      <c r="H703" s="11"/>
    </row>
    <row r="704" spans="1:8" x14ac:dyDescent="0.2">
      <c r="A704" t="str">
        <f t="shared" si="11"/>
        <v>RV396Bluebell Lodge</v>
      </c>
      <c r="B704" t="s">
        <v>67</v>
      </c>
      <c r="C704" t="s">
        <v>9070</v>
      </c>
      <c r="D704" t="s">
        <v>4278</v>
      </c>
      <c r="E704" t="s">
        <v>4279</v>
      </c>
      <c r="F704" t="s">
        <v>9071</v>
      </c>
      <c r="G704" s="11"/>
      <c r="H704" s="11"/>
    </row>
    <row r="705" spans="1:8" x14ac:dyDescent="0.2">
      <c r="A705" t="str">
        <f t="shared" si="11"/>
        <v>RV305Carlton House</v>
      </c>
      <c r="B705" t="s">
        <v>67</v>
      </c>
      <c r="C705" t="s">
        <v>9070</v>
      </c>
      <c r="D705" t="s">
        <v>4280</v>
      </c>
      <c r="E705" t="s">
        <v>4281</v>
      </c>
      <c r="F705" t="s">
        <v>9072</v>
      </c>
      <c r="G705" s="11"/>
      <c r="H705" s="11"/>
    </row>
    <row r="706" spans="1:8" x14ac:dyDescent="0.2">
      <c r="A706" t="str">
        <f t="shared" si="11"/>
        <v>RV305Kenton Haven</v>
      </c>
      <c r="B706" t="s">
        <v>67</v>
      </c>
      <c r="C706" t="s">
        <v>9070</v>
      </c>
      <c r="D706" t="s">
        <v>4280</v>
      </c>
      <c r="E706" t="s">
        <v>4281</v>
      </c>
      <c r="F706" t="s">
        <v>9073</v>
      </c>
      <c r="G706" s="11"/>
      <c r="H706" s="11"/>
    </row>
    <row r="707" spans="1:8" x14ac:dyDescent="0.2">
      <c r="A707" t="str">
        <f t="shared" si="11"/>
        <v>RV305Preston House</v>
      </c>
      <c r="B707" t="s">
        <v>67</v>
      </c>
      <c r="C707" t="s">
        <v>9070</v>
      </c>
      <c r="D707" t="s">
        <v>4280</v>
      </c>
      <c r="E707" t="s">
        <v>4281</v>
      </c>
      <c r="F707" t="s">
        <v>9074</v>
      </c>
      <c r="G707" s="11"/>
      <c r="H707" s="11"/>
    </row>
    <row r="708" spans="1:8" x14ac:dyDescent="0.2">
      <c r="A708" t="str">
        <f t="shared" si="11"/>
        <v>RV3JFCherrywood</v>
      </c>
      <c r="B708" t="s">
        <v>67</v>
      </c>
      <c r="C708" t="s">
        <v>9070</v>
      </c>
      <c r="D708" t="s">
        <v>4282</v>
      </c>
      <c r="E708" t="s">
        <v>4283</v>
      </c>
      <c r="F708" t="s">
        <v>9075</v>
      </c>
      <c r="G708" s="11"/>
      <c r="H708" s="11"/>
    </row>
    <row r="709" spans="1:8" x14ac:dyDescent="0.2">
      <c r="A709" t="str">
        <f t="shared" si="11"/>
        <v>RV312Caspian Ward</v>
      </c>
      <c r="B709" t="s">
        <v>67</v>
      </c>
      <c r="C709" t="s">
        <v>9070</v>
      </c>
      <c r="D709" t="s">
        <v>4284</v>
      </c>
      <c r="E709" t="s">
        <v>4285</v>
      </c>
      <c r="F709" t="s">
        <v>9076</v>
      </c>
      <c r="G709" s="11"/>
      <c r="H709" s="11"/>
    </row>
    <row r="710" spans="1:8" x14ac:dyDescent="0.2">
      <c r="A710" t="str">
        <f t="shared" si="11"/>
        <v>RV312Colham Green</v>
      </c>
      <c r="B710" t="s">
        <v>67</v>
      </c>
      <c r="C710" t="s">
        <v>9070</v>
      </c>
      <c r="D710" t="s">
        <v>4284</v>
      </c>
      <c r="E710" t="s">
        <v>4285</v>
      </c>
      <c r="F710" t="s">
        <v>9077</v>
      </c>
      <c r="G710" s="11"/>
      <c r="H710" s="11"/>
    </row>
    <row r="711" spans="1:8" x14ac:dyDescent="0.2">
      <c r="A711" t="str">
        <f t="shared" si="11"/>
        <v>RV312Java Ward</v>
      </c>
      <c r="B711" t="s">
        <v>67</v>
      </c>
      <c r="C711" t="s">
        <v>9070</v>
      </c>
      <c r="D711" t="s">
        <v>4284</v>
      </c>
      <c r="E711" t="s">
        <v>4285</v>
      </c>
      <c r="F711" t="s">
        <v>9078</v>
      </c>
      <c r="G711" s="11"/>
      <c r="H711" s="11"/>
    </row>
    <row r="712" spans="1:8" x14ac:dyDescent="0.2">
      <c r="A712" t="str">
        <f t="shared" si="11"/>
        <v>RV312Pine Ward</v>
      </c>
      <c r="B712" t="s">
        <v>67</v>
      </c>
      <c r="C712" t="s">
        <v>9070</v>
      </c>
      <c r="D712" t="s">
        <v>4284</v>
      </c>
      <c r="E712" t="s">
        <v>4285</v>
      </c>
      <c r="F712" t="s">
        <v>9079</v>
      </c>
      <c r="G712" s="11"/>
      <c r="H712" s="11"/>
    </row>
    <row r="713" spans="1:8" x14ac:dyDescent="0.2">
      <c r="A713" t="str">
        <f t="shared" si="11"/>
        <v>RV312Pond Ward</v>
      </c>
      <c r="B713" t="s">
        <v>67</v>
      </c>
      <c r="C713" t="s">
        <v>9070</v>
      </c>
      <c r="D713" t="s">
        <v>4284</v>
      </c>
      <c r="E713" t="s">
        <v>4285</v>
      </c>
      <c r="F713" t="s">
        <v>9080</v>
      </c>
      <c r="G713" s="11"/>
      <c r="H713" s="11"/>
    </row>
    <row r="714" spans="1:8" x14ac:dyDescent="0.2">
      <c r="A714" t="str">
        <f t="shared" si="11"/>
        <v>RV312Shore Ward</v>
      </c>
      <c r="B714" t="s">
        <v>67</v>
      </c>
      <c r="C714" t="s">
        <v>9070</v>
      </c>
      <c r="D714" t="s">
        <v>4284</v>
      </c>
      <c r="E714" t="s">
        <v>4285</v>
      </c>
      <c r="F714" t="s">
        <v>9081</v>
      </c>
      <c r="G714" s="11"/>
      <c r="H714" s="11"/>
    </row>
    <row r="715" spans="1:8" x14ac:dyDescent="0.2">
      <c r="A715" t="str">
        <f t="shared" si="11"/>
        <v>RV312Tasman Ward</v>
      </c>
      <c r="B715" t="s">
        <v>67</v>
      </c>
      <c r="C715" t="s">
        <v>9070</v>
      </c>
      <c r="D715" t="s">
        <v>4284</v>
      </c>
      <c r="E715" t="s">
        <v>4285</v>
      </c>
      <c r="F715" t="s">
        <v>9082</v>
      </c>
      <c r="G715" s="11"/>
      <c r="H715" s="11"/>
    </row>
    <row r="716" spans="1:8" x14ac:dyDescent="0.2">
      <c r="A716" t="str">
        <f t="shared" si="11"/>
        <v>RV357Rosedale Court</v>
      </c>
      <c r="B716" t="s">
        <v>67</v>
      </c>
      <c r="C716" t="s">
        <v>9070</v>
      </c>
      <c r="D716" t="s">
        <v>4286</v>
      </c>
      <c r="E716" t="s">
        <v>4287</v>
      </c>
      <c r="F716" t="s">
        <v>9083</v>
      </c>
      <c r="G716" s="11"/>
      <c r="H716" s="11"/>
    </row>
    <row r="717" spans="1:8" x14ac:dyDescent="0.2">
      <c r="A717" t="str">
        <f t="shared" si="11"/>
        <v>RV3HDHazel Ward</v>
      </c>
      <c r="B717" t="s">
        <v>67</v>
      </c>
      <c r="C717" t="s">
        <v>9070</v>
      </c>
      <c r="D717" t="s">
        <v>4290</v>
      </c>
      <c r="E717" t="s">
        <v>4291</v>
      </c>
      <c r="F717" t="s">
        <v>9084</v>
      </c>
      <c r="G717" s="11"/>
      <c r="H717" s="11"/>
    </row>
    <row r="718" spans="1:8" x14ac:dyDescent="0.2">
      <c r="A718" t="str">
        <f t="shared" si="11"/>
        <v>RV3HDWillow Ward</v>
      </c>
      <c r="B718" t="s">
        <v>67</v>
      </c>
      <c r="C718" t="s">
        <v>9070</v>
      </c>
      <c r="D718" t="s">
        <v>4290</v>
      </c>
      <c r="E718" t="s">
        <v>4291</v>
      </c>
      <c r="F718" t="s">
        <v>9046</v>
      </c>
      <c r="G718" s="11"/>
      <c r="H718" s="11"/>
    </row>
    <row r="719" spans="1:8" x14ac:dyDescent="0.2">
      <c r="A719" t="str">
        <f t="shared" si="11"/>
        <v>RV331Vincent Square Clinic</v>
      </c>
      <c r="B719" t="s">
        <v>67</v>
      </c>
      <c r="C719" t="s">
        <v>9070</v>
      </c>
      <c r="D719" t="s">
        <v>4298</v>
      </c>
      <c r="E719" t="s">
        <v>4299</v>
      </c>
      <c r="F719" t="s">
        <v>9085</v>
      </c>
      <c r="G719" s="11"/>
      <c r="H719" s="11"/>
    </row>
    <row r="720" spans="1:8" x14ac:dyDescent="0.2">
      <c r="A720" t="str">
        <f t="shared" si="11"/>
        <v>RV3J2Collingham Gardens</v>
      </c>
      <c r="B720" t="s">
        <v>67</v>
      </c>
      <c r="C720" t="s">
        <v>9070</v>
      </c>
      <c r="D720" t="s">
        <v>4300</v>
      </c>
      <c r="E720" t="s">
        <v>4301</v>
      </c>
      <c r="F720" t="s">
        <v>9086</v>
      </c>
      <c r="G720" s="11"/>
      <c r="H720" s="11"/>
    </row>
    <row r="721" spans="1:8" x14ac:dyDescent="0.2">
      <c r="A721" t="str">
        <f t="shared" si="11"/>
        <v>RV3J2Coombe Wood</v>
      </c>
      <c r="B721" t="s">
        <v>67</v>
      </c>
      <c r="C721" t="s">
        <v>9070</v>
      </c>
      <c r="D721" t="s">
        <v>4300</v>
      </c>
      <c r="E721" t="s">
        <v>4301</v>
      </c>
      <c r="F721" t="s">
        <v>9087</v>
      </c>
      <c r="G721" s="11"/>
      <c r="H721" s="11"/>
    </row>
    <row r="722" spans="1:8" x14ac:dyDescent="0.2">
      <c r="A722" t="str">
        <f t="shared" si="11"/>
        <v>RV314Fairlight Avenue</v>
      </c>
      <c r="B722" t="s">
        <v>67</v>
      </c>
      <c r="C722" t="s">
        <v>9070</v>
      </c>
      <c r="D722" t="s">
        <v>4309</v>
      </c>
      <c r="E722" t="s">
        <v>4310</v>
      </c>
      <c r="F722" t="s">
        <v>9088</v>
      </c>
      <c r="G722" s="11"/>
      <c r="H722" s="11"/>
    </row>
    <row r="723" spans="1:8" x14ac:dyDescent="0.2">
      <c r="A723" t="str">
        <f t="shared" si="11"/>
        <v>RV3ANColne Ward</v>
      </c>
      <c r="B723" t="s">
        <v>67</v>
      </c>
      <c r="C723" t="s">
        <v>9070</v>
      </c>
      <c r="D723" t="s">
        <v>4313</v>
      </c>
      <c r="E723" t="s">
        <v>888</v>
      </c>
      <c r="F723" t="s">
        <v>9089</v>
      </c>
      <c r="G723" s="11"/>
      <c r="H723" s="11"/>
    </row>
    <row r="724" spans="1:8" x14ac:dyDescent="0.2">
      <c r="A724" t="str">
        <f t="shared" si="11"/>
        <v>RV3ANCrane Ward</v>
      </c>
      <c r="B724" t="s">
        <v>67</v>
      </c>
      <c r="C724" t="s">
        <v>9070</v>
      </c>
      <c r="D724" t="s">
        <v>4313</v>
      </c>
      <c r="E724" t="s">
        <v>888</v>
      </c>
      <c r="F724" t="s">
        <v>9090</v>
      </c>
      <c r="G724" s="11"/>
      <c r="H724" s="11"/>
    </row>
    <row r="725" spans="1:8" x14ac:dyDescent="0.2">
      <c r="A725" t="str">
        <f t="shared" si="11"/>
        <v>RV3ANFrays Ward</v>
      </c>
      <c r="B725" t="s">
        <v>67</v>
      </c>
      <c r="C725" t="s">
        <v>9070</v>
      </c>
      <c r="D725" t="s">
        <v>4313</v>
      </c>
      <c r="E725" t="s">
        <v>888</v>
      </c>
      <c r="F725" t="s">
        <v>9091</v>
      </c>
      <c r="G725" s="11"/>
      <c r="H725" s="11"/>
    </row>
    <row r="726" spans="1:8" x14ac:dyDescent="0.2">
      <c r="A726" t="str">
        <f t="shared" si="11"/>
        <v>RV3ANHawthorne Int. Care</v>
      </c>
      <c r="B726" t="s">
        <v>67</v>
      </c>
      <c r="C726" t="s">
        <v>9070</v>
      </c>
      <c r="D726" t="s">
        <v>4313</v>
      </c>
      <c r="E726" t="s">
        <v>888</v>
      </c>
      <c r="F726" t="s">
        <v>9092</v>
      </c>
      <c r="G726" s="11"/>
      <c r="H726" s="11"/>
    </row>
    <row r="727" spans="1:8" x14ac:dyDescent="0.2">
      <c r="A727" t="str">
        <f t="shared" si="11"/>
        <v>RV3ANOak Tree Ward</v>
      </c>
      <c r="B727" t="s">
        <v>67</v>
      </c>
      <c r="C727" t="s">
        <v>9070</v>
      </c>
      <c r="D727" t="s">
        <v>4313</v>
      </c>
      <c r="E727" t="s">
        <v>888</v>
      </c>
      <c r="F727" t="s">
        <v>9093</v>
      </c>
      <c r="G727" s="11"/>
      <c r="H727" s="11"/>
    </row>
    <row r="728" spans="1:8" x14ac:dyDescent="0.2">
      <c r="A728" t="str">
        <f t="shared" si="11"/>
        <v>RV351Ascot Villa</v>
      </c>
      <c r="B728" t="s">
        <v>67</v>
      </c>
      <c r="C728" t="s">
        <v>9070</v>
      </c>
      <c r="D728" t="s">
        <v>4314</v>
      </c>
      <c r="E728" t="s">
        <v>4315</v>
      </c>
      <c r="F728" t="s">
        <v>9094</v>
      </c>
      <c r="G728" s="11"/>
      <c r="H728" s="11"/>
    </row>
    <row r="729" spans="1:8" x14ac:dyDescent="0.2">
      <c r="A729" t="str">
        <f t="shared" si="11"/>
        <v>RV351Birch Villa</v>
      </c>
      <c r="B729" t="s">
        <v>67</v>
      </c>
      <c r="C729" t="s">
        <v>9070</v>
      </c>
      <c r="D729" t="s">
        <v>4314</v>
      </c>
      <c r="E729" t="s">
        <v>4315</v>
      </c>
      <c r="F729" t="s">
        <v>9095</v>
      </c>
      <c r="G729" s="11"/>
      <c r="H729" s="11"/>
    </row>
    <row r="730" spans="1:8" x14ac:dyDescent="0.2">
      <c r="A730" t="str">
        <f t="shared" si="11"/>
        <v>RV351Rushett House</v>
      </c>
      <c r="B730" t="s">
        <v>67</v>
      </c>
      <c r="C730" t="s">
        <v>9070</v>
      </c>
      <c r="D730" t="s">
        <v>4314</v>
      </c>
      <c r="E730" t="s">
        <v>4315</v>
      </c>
      <c r="F730" t="s">
        <v>9096</v>
      </c>
      <c r="G730" s="11"/>
      <c r="H730" s="11"/>
    </row>
    <row r="731" spans="1:8" x14ac:dyDescent="0.2">
      <c r="A731" t="str">
        <f t="shared" si="11"/>
        <v>RV351Westfield House</v>
      </c>
      <c r="B731" t="s">
        <v>67</v>
      </c>
      <c r="C731" t="s">
        <v>9070</v>
      </c>
      <c r="D731" t="s">
        <v>4314</v>
      </c>
      <c r="E731" t="s">
        <v>4315</v>
      </c>
      <c r="F731" t="s">
        <v>9097</v>
      </c>
      <c r="G731" s="11"/>
      <c r="H731" s="11"/>
    </row>
    <row r="732" spans="1:8" x14ac:dyDescent="0.2">
      <c r="A732" t="str">
        <f t="shared" si="11"/>
        <v>RV383Eastlake Ward</v>
      </c>
      <c r="B732" t="s">
        <v>67</v>
      </c>
      <c r="C732" t="s">
        <v>9070</v>
      </c>
      <c r="D732" t="s">
        <v>4336</v>
      </c>
      <c r="E732" t="s">
        <v>758</v>
      </c>
      <c r="F732" t="s">
        <v>9098</v>
      </c>
      <c r="G732" s="11"/>
      <c r="H732" s="11"/>
    </row>
    <row r="733" spans="1:8" x14ac:dyDescent="0.2">
      <c r="A733" t="str">
        <f t="shared" si="11"/>
        <v>RV383Ellington Ward</v>
      </c>
      <c r="B733" t="s">
        <v>67</v>
      </c>
      <c r="C733" t="s">
        <v>9070</v>
      </c>
      <c r="D733" t="s">
        <v>4336</v>
      </c>
      <c r="E733" t="s">
        <v>758</v>
      </c>
      <c r="F733" t="s">
        <v>9099</v>
      </c>
      <c r="G733" s="11"/>
      <c r="H733" s="11"/>
    </row>
    <row r="734" spans="1:8" x14ac:dyDescent="0.2">
      <c r="A734" t="str">
        <f t="shared" si="11"/>
        <v>RV383Ferneley Ward</v>
      </c>
      <c r="B734" t="s">
        <v>67</v>
      </c>
      <c r="C734" t="s">
        <v>9070</v>
      </c>
      <c r="D734" t="s">
        <v>4336</v>
      </c>
      <c r="E734" t="s">
        <v>758</v>
      </c>
      <c r="F734" t="s">
        <v>9100</v>
      </c>
      <c r="G734" s="11"/>
      <c r="H734" s="11"/>
    </row>
    <row r="735" spans="1:8" x14ac:dyDescent="0.2">
      <c r="A735" t="str">
        <f t="shared" ref="A735:A799" si="12">CONCATENATE(D735,F735)</f>
        <v>RV355Roxbourne Lodge</v>
      </c>
      <c r="B735" t="s">
        <v>67</v>
      </c>
      <c r="C735" t="s">
        <v>9070</v>
      </c>
      <c r="D735" t="s">
        <v>4345</v>
      </c>
      <c r="E735" t="s">
        <v>4346</v>
      </c>
      <c r="F735" t="s">
        <v>9101</v>
      </c>
      <c r="G735" s="11"/>
      <c r="H735" s="11"/>
    </row>
    <row r="736" spans="1:8" x14ac:dyDescent="0.2">
      <c r="A736" t="str">
        <f t="shared" si="12"/>
        <v>RV320Amazon Ward</v>
      </c>
      <c r="B736" t="s">
        <v>67</v>
      </c>
      <c r="C736" t="s">
        <v>9070</v>
      </c>
      <c r="D736" t="s">
        <v>4353</v>
      </c>
      <c r="E736" t="s">
        <v>4354</v>
      </c>
      <c r="F736" t="s">
        <v>9102</v>
      </c>
      <c r="G736" s="11"/>
      <c r="H736" s="11"/>
    </row>
    <row r="737" spans="1:8" x14ac:dyDescent="0.2">
      <c r="A737" t="str">
        <f t="shared" si="12"/>
        <v>RV320Danube Ward</v>
      </c>
      <c r="B737" t="s">
        <v>67</v>
      </c>
      <c r="C737" t="s">
        <v>9070</v>
      </c>
      <c r="D737" t="s">
        <v>4353</v>
      </c>
      <c r="E737" t="s">
        <v>4354</v>
      </c>
      <c r="F737" t="s">
        <v>9103</v>
      </c>
      <c r="G737" s="11"/>
      <c r="H737" s="11"/>
    </row>
    <row r="738" spans="1:8" x14ac:dyDescent="0.2">
      <c r="A738" t="str">
        <f t="shared" si="12"/>
        <v>RV320Ganges Ward</v>
      </c>
      <c r="B738" t="s">
        <v>67</v>
      </c>
      <c r="C738" t="s">
        <v>9070</v>
      </c>
      <c r="D738" t="s">
        <v>4353</v>
      </c>
      <c r="E738" t="s">
        <v>4354</v>
      </c>
      <c r="F738" t="s">
        <v>9104</v>
      </c>
      <c r="G738" s="11"/>
      <c r="H738" s="11"/>
    </row>
    <row r="739" spans="1:8" x14ac:dyDescent="0.2">
      <c r="A739" t="str">
        <f t="shared" si="12"/>
        <v>RV320Kershaw Ward</v>
      </c>
      <c r="B739" t="s">
        <v>67</v>
      </c>
      <c r="C739" t="s">
        <v>9070</v>
      </c>
      <c r="D739" t="s">
        <v>4353</v>
      </c>
      <c r="E739" t="s">
        <v>4354</v>
      </c>
      <c r="F739" t="s">
        <v>9105</v>
      </c>
      <c r="G739" s="11"/>
      <c r="H739" s="11"/>
    </row>
    <row r="740" spans="1:8" x14ac:dyDescent="0.2">
      <c r="A740" t="str">
        <f t="shared" si="12"/>
        <v>RV320Nile Ward</v>
      </c>
      <c r="B740" t="s">
        <v>67</v>
      </c>
      <c r="C740" t="s">
        <v>9070</v>
      </c>
      <c r="D740" t="s">
        <v>4353</v>
      </c>
      <c r="E740" t="s">
        <v>4354</v>
      </c>
      <c r="F740" t="s">
        <v>9106</v>
      </c>
      <c r="G740" s="11"/>
      <c r="H740" s="11"/>
    </row>
    <row r="741" spans="1:8" x14ac:dyDescent="0.2">
      <c r="A741" t="str">
        <f t="shared" si="12"/>
        <v>RV320Redwood Ward</v>
      </c>
      <c r="B741" t="s">
        <v>67</v>
      </c>
      <c r="C741" t="s">
        <v>9070</v>
      </c>
      <c r="D741" t="s">
        <v>4353</v>
      </c>
      <c r="E741" t="s">
        <v>4354</v>
      </c>
      <c r="F741" t="s">
        <v>9107</v>
      </c>
      <c r="G741" s="11"/>
      <c r="H741" s="11"/>
    </row>
    <row r="742" spans="1:8" x14ac:dyDescent="0.2">
      <c r="A742" t="str">
        <f t="shared" si="12"/>
        <v>RV320Shannon Ward</v>
      </c>
      <c r="B742" t="s">
        <v>67</v>
      </c>
      <c r="C742" t="s">
        <v>9070</v>
      </c>
      <c r="D742" t="s">
        <v>4353</v>
      </c>
      <c r="E742" t="s">
        <v>4354</v>
      </c>
      <c r="F742" t="s">
        <v>9108</v>
      </c>
      <c r="G742" s="11"/>
      <c r="H742" s="11"/>
    </row>
    <row r="743" spans="1:8" x14ac:dyDescent="0.2">
      <c r="A743" t="str">
        <f t="shared" si="12"/>
        <v>RV320Thames Ward</v>
      </c>
      <c r="B743" t="s">
        <v>67</v>
      </c>
      <c r="C743" t="s">
        <v>9070</v>
      </c>
      <c r="D743" t="s">
        <v>4353</v>
      </c>
      <c r="E743" t="s">
        <v>4354</v>
      </c>
      <c r="F743" t="s">
        <v>8504</v>
      </c>
      <c r="G743" s="11"/>
      <c r="H743" s="11"/>
    </row>
    <row r="744" spans="1:8" x14ac:dyDescent="0.2">
      <c r="A744" t="str">
        <f t="shared" si="12"/>
        <v>RV3DYOakwood Ward</v>
      </c>
      <c r="B744" t="s">
        <v>67</v>
      </c>
      <c r="C744" t="s">
        <v>9070</v>
      </c>
      <c r="D744" t="s">
        <v>4356</v>
      </c>
      <c r="E744" t="s">
        <v>4357</v>
      </c>
      <c r="F744" t="s">
        <v>8668</v>
      </c>
      <c r="G744" s="11"/>
      <c r="H744" s="11"/>
    </row>
    <row r="745" spans="1:8" x14ac:dyDescent="0.2">
      <c r="A745" t="str">
        <f t="shared" si="12"/>
        <v>RV3DYRochester East</v>
      </c>
      <c r="B745" t="s">
        <v>67</v>
      </c>
      <c r="C745" t="s">
        <v>9070</v>
      </c>
      <c r="D745" t="s">
        <v>4356</v>
      </c>
      <c r="E745" t="s">
        <v>4357</v>
      </c>
      <c r="F745" t="s">
        <v>9109</v>
      </c>
      <c r="G745" s="11"/>
      <c r="H745" s="12"/>
    </row>
    <row r="746" spans="1:8" x14ac:dyDescent="0.2">
      <c r="A746" t="str">
        <f t="shared" si="12"/>
        <v>RV3DYRochester West</v>
      </c>
      <c r="B746" t="s">
        <v>67</v>
      </c>
      <c r="C746" t="s">
        <v>9070</v>
      </c>
      <c r="D746" t="s">
        <v>4356</v>
      </c>
      <c r="E746" t="s">
        <v>4357</v>
      </c>
      <c r="F746" t="s">
        <v>9110</v>
      </c>
      <c r="G746" s="11"/>
      <c r="H746" s="11"/>
    </row>
    <row r="747" spans="1:8" x14ac:dyDescent="0.2">
      <c r="A747" t="str">
        <f t="shared" si="12"/>
        <v>RV346Ebury Ward</v>
      </c>
      <c r="B747" t="s">
        <v>67</v>
      </c>
      <c r="C747" t="s">
        <v>9070</v>
      </c>
      <c r="D747" t="s">
        <v>4358</v>
      </c>
      <c r="E747" t="s">
        <v>4359</v>
      </c>
      <c r="F747" t="s">
        <v>9111</v>
      </c>
      <c r="G747" s="11"/>
      <c r="H747" s="11"/>
    </row>
    <row r="748" spans="1:8" x14ac:dyDescent="0.2">
      <c r="A748" t="str">
        <f t="shared" si="12"/>
        <v>RV346Gerrard Ward</v>
      </c>
      <c r="B748" t="s">
        <v>67</v>
      </c>
      <c r="C748" t="s">
        <v>9070</v>
      </c>
      <c r="D748" t="s">
        <v>4358</v>
      </c>
      <c r="E748" t="s">
        <v>4359</v>
      </c>
      <c r="F748" t="s">
        <v>9112</v>
      </c>
      <c r="G748" s="11"/>
      <c r="H748" s="11"/>
    </row>
    <row r="749" spans="1:8" x14ac:dyDescent="0.2">
      <c r="A749" t="str">
        <f t="shared" si="12"/>
        <v>RV346Vincent Ward</v>
      </c>
      <c r="B749" t="s">
        <v>67</v>
      </c>
      <c r="C749" t="s">
        <v>9070</v>
      </c>
      <c r="D749" t="s">
        <v>4358</v>
      </c>
      <c r="E749" t="s">
        <v>4359</v>
      </c>
      <c r="F749" t="s">
        <v>9113</v>
      </c>
      <c r="G749" s="11"/>
      <c r="H749" s="11"/>
    </row>
    <row r="750" spans="1:8" x14ac:dyDescent="0.2">
      <c r="A750" t="str">
        <f t="shared" si="12"/>
        <v>RV3HATopas</v>
      </c>
      <c r="B750" t="s">
        <v>67</v>
      </c>
      <c r="C750" t="s">
        <v>9070</v>
      </c>
      <c r="D750" t="s">
        <v>4362</v>
      </c>
      <c r="E750" t="s">
        <v>4363</v>
      </c>
      <c r="F750" t="s">
        <v>9114</v>
      </c>
      <c r="G750" s="11"/>
      <c r="H750" s="11"/>
    </row>
    <row r="751" spans="1:8" x14ac:dyDescent="0.2">
      <c r="A751" t="str">
        <f t="shared" si="12"/>
        <v>RV3HEWindsor ICU</v>
      </c>
      <c r="B751" t="s">
        <v>67</v>
      </c>
      <c r="C751" t="s">
        <v>9070</v>
      </c>
      <c r="D751" t="s">
        <v>4368</v>
      </c>
      <c r="E751" t="s">
        <v>4369</v>
      </c>
      <c r="F751" t="s">
        <v>9115</v>
      </c>
      <c r="G751" s="11"/>
      <c r="H751" s="11"/>
    </row>
    <row r="752" spans="1:8" x14ac:dyDescent="0.2">
      <c r="A752" t="str">
        <f t="shared" si="12"/>
        <v>RYX30Ahlone Rehab</v>
      </c>
      <c r="B752" t="s">
        <v>68</v>
      </c>
      <c r="C752" t="s">
        <v>14188</v>
      </c>
      <c r="D752" t="s">
        <v>8028</v>
      </c>
      <c r="E752" t="s">
        <v>9116</v>
      </c>
      <c r="F752" t="s">
        <v>9117</v>
      </c>
      <c r="G752" s="11"/>
      <c r="H752" s="11"/>
    </row>
    <row r="753" spans="1:8" x14ac:dyDescent="0.2">
      <c r="A753" t="str">
        <f t="shared" si="12"/>
        <v>RYX24Jade</v>
      </c>
      <c r="B753" t="s">
        <v>68</v>
      </c>
      <c r="C753" t="s">
        <v>14188</v>
      </c>
      <c r="D753" t="s">
        <v>8031</v>
      </c>
      <c r="E753" t="s">
        <v>866</v>
      </c>
      <c r="F753" t="s">
        <v>9118</v>
      </c>
      <c r="G753" s="11"/>
      <c r="H753" s="11"/>
    </row>
    <row r="754" spans="1:8" x14ac:dyDescent="0.2">
      <c r="A754" t="str">
        <f t="shared" si="12"/>
        <v>RYX23Adams</v>
      </c>
      <c r="B754" t="s">
        <v>68</v>
      </c>
      <c r="C754" t="s">
        <v>14188</v>
      </c>
      <c r="D754" t="s">
        <v>8032</v>
      </c>
      <c r="E754" t="s">
        <v>868</v>
      </c>
      <c r="F754" t="s">
        <v>9119</v>
      </c>
      <c r="G754" s="11"/>
      <c r="H754" s="11"/>
    </row>
    <row r="755" spans="1:8" x14ac:dyDescent="0.2">
      <c r="A755" t="str">
        <f t="shared" si="12"/>
        <v>RYX23Marjory Warren</v>
      </c>
      <c r="B755" t="s">
        <v>68</v>
      </c>
      <c r="C755" t="s">
        <v>14188</v>
      </c>
      <c r="D755" t="s">
        <v>8032</v>
      </c>
      <c r="E755" t="s">
        <v>868</v>
      </c>
      <c r="F755" t="s">
        <v>9120</v>
      </c>
      <c r="G755" s="11"/>
      <c r="H755" s="11"/>
    </row>
    <row r="756" spans="1:8" x14ac:dyDescent="0.2">
      <c r="A756" t="str">
        <f t="shared" si="12"/>
        <v>RYX89Heathlands</v>
      </c>
      <c r="B756" t="s">
        <v>68</v>
      </c>
      <c r="C756" t="s">
        <v>14188</v>
      </c>
      <c r="D756" t="s">
        <v>8049</v>
      </c>
      <c r="E756" t="s">
        <v>8050</v>
      </c>
      <c r="F756" t="s">
        <v>8742</v>
      </c>
      <c r="G756" s="11"/>
      <c r="H756" s="11"/>
    </row>
    <row r="757" spans="1:8" x14ac:dyDescent="0.2">
      <c r="A757" t="str">
        <f t="shared" si="12"/>
        <v>RYX34St Peters</v>
      </c>
      <c r="B757" t="s">
        <v>68</v>
      </c>
      <c r="C757" t="s">
        <v>14188</v>
      </c>
      <c r="D757" t="s">
        <v>8037</v>
      </c>
      <c r="E757" t="s">
        <v>5219</v>
      </c>
      <c r="F757" t="s">
        <v>9121</v>
      </c>
      <c r="G757" s="11" t="s">
        <v>9122</v>
      </c>
      <c r="H757" s="11">
        <v>43796</v>
      </c>
    </row>
    <row r="758" spans="1:8" x14ac:dyDescent="0.2">
      <c r="A758" t="str">
        <f t="shared" si="12"/>
        <v>RYX94Holywell</v>
      </c>
      <c r="B758" t="s">
        <v>68</v>
      </c>
      <c r="C758" t="s">
        <v>14188</v>
      </c>
      <c r="D758" t="s">
        <v>8038</v>
      </c>
      <c r="E758" t="s">
        <v>9123</v>
      </c>
      <c r="F758" t="s">
        <v>9124</v>
      </c>
      <c r="G758" s="11" t="s">
        <v>9122</v>
      </c>
      <c r="H758" s="11">
        <v>43796</v>
      </c>
    </row>
    <row r="759" spans="1:8" x14ac:dyDescent="0.2">
      <c r="A759" t="str">
        <f t="shared" si="12"/>
        <v>RYX94Midway</v>
      </c>
      <c r="B759" t="s">
        <v>68</v>
      </c>
      <c r="C759" t="s">
        <v>14188</v>
      </c>
      <c r="D759" t="s">
        <v>8038</v>
      </c>
      <c r="E759" t="s">
        <v>9123</v>
      </c>
      <c r="F759" t="s">
        <v>9125</v>
      </c>
      <c r="G759" s="11" t="s">
        <v>9122</v>
      </c>
      <c r="H759" s="11">
        <v>43796</v>
      </c>
    </row>
    <row r="760" spans="1:8" x14ac:dyDescent="0.2">
      <c r="A760" t="str">
        <f t="shared" si="12"/>
        <v>RYX37Oakmere</v>
      </c>
      <c r="B760" t="s">
        <v>68</v>
      </c>
      <c r="C760" t="s">
        <v>14188</v>
      </c>
      <c r="D760" t="s">
        <v>8039</v>
      </c>
      <c r="E760" t="s">
        <v>7506</v>
      </c>
      <c r="F760" t="s">
        <v>9126</v>
      </c>
      <c r="G760" s="11" t="s">
        <v>9122</v>
      </c>
      <c r="H760" s="11">
        <v>43796</v>
      </c>
    </row>
    <row r="761" spans="1:8" x14ac:dyDescent="0.2">
      <c r="A761" t="str">
        <f t="shared" si="12"/>
        <v>RYX27Alexa Rehab (PLK)</v>
      </c>
      <c r="B761" t="s">
        <v>68</v>
      </c>
      <c r="C761" t="s">
        <v>14188</v>
      </c>
      <c r="D761" t="s">
        <v>8040</v>
      </c>
      <c r="E761" t="s">
        <v>8041</v>
      </c>
      <c r="F761" t="s">
        <v>9127</v>
      </c>
      <c r="G761" s="11"/>
      <c r="H761" s="11"/>
    </row>
    <row r="762" spans="1:8" x14ac:dyDescent="0.2">
      <c r="A762" t="str">
        <f t="shared" ref="A762" si="13">CONCATENATE(D762,F762)</f>
        <v>F2A3ERobertson</v>
      </c>
      <c r="B762" t="s">
        <v>68</v>
      </c>
      <c r="C762" t="s">
        <v>14188</v>
      </c>
      <c r="D762" t="s">
        <v>14566</v>
      </c>
      <c r="E762" t="s">
        <v>14567</v>
      </c>
      <c r="F762" t="s">
        <v>14568</v>
      </c>
      <c r="G762" s="11"/>
      <c r="H762" s="11"/>
    </row>
    <row r="763" spans="1:8" x14ac:dyDescent="0.2">
      <c r="A763" t="str">
        <f t="shared" si="12"/>
        <v>RQM01AAU</v>
      </c>
      <c r="B763" t="s">
        <v>69</v>
      </c>
      <c r="C763" t="s">
        <v>9128</v>
      </c>
      <c r="D763" t="s">
        <v>3001</v>
      </c>
      <c r="E763" t="s">
        <v>3002</v>
      </c>
      <c r="F763" t="s">
        <v>9129</v>
      </c>
      <c r="G763" s="11"/>
      <c r="H763" s="11"/>
    </row>
    <row r="764" spans="1:8" x14ac:dyDescent="0.2">
      <c r="A764" t="str">
        <f t="shared" si="12"/>
        <v>RQM01Annie Zunz</v>
      </c>
      <c r="B764" t="s">
        <v>69</v>
      </c>
      <c r="C764" t="s">
        <v>9128</v>
      </c>
      <c r="D764" t="s">
        <v>3001</v>
      </c>
      <c r="E764" t="s">
        <v>3002</v>
      </c>
      <c r="F764" t="s">
        <v>9130</v>
      </c>
      <c r="G764" s="11"/>
      <c r="H764" s="11"/>
    </row>
    <row r="765" spans="1:8" x14ac:dyDescent="0.2">
      <c r="A765" t="str">
        <f t="shared" si="12"/>
        <v>RQM01Apollo</v>
      </c>
      <c r="B765" t="s">
        <v>69</v>
      </c>
      <c r="C765" t="s">
        <v>9128</v>
      </c>
      <c r="D765" t="s">
        <v>3001</v>
      </c>
      <c r="E765" t="s">
        <v>3002</v>
      </c>
      <c r="F765" t="s">
        <v>9131</v>
      </c>
      <c r="G765" s="11"/>
      <c r="H765" s="11"/>
    </row>
    <row r="766" spans="1:8" x14ac:dyDescent="0.2">
      <c r="A766" t="str">
        <f t="shared" si="12"/>
        <v>RQM01Burns Unit</v>
      </c>
      <c r="B766" t="s">
        <v>69</v>
      </c>
      <c r="C766" t="s">
        <v>9128</v>
      </c>
      <c r="D766" t="s">
        <v>3001</v>
      </c>
      <c r="E766" t="s">
        <v>3002</v>
      </c>
      <c r="F766" t="s">
        <v>9132</v>
      </c>
      <c r="G766" s="11"/>
      <c r="H766" s="11"/>
    </row>
    <row r="767" spans="1:8" x14ac:dyDescent="0.2">
      <c r="A767" t="str">
        <f t="shared" si="12"/>
        <v>RQM01Chelsea Wing</v>
      </c>
      <c r="B767" t="s">
        <v>69</v>
      </c>
      <c r="C767" t="s">
        <v>9128</v>
      </c>
      <c r="D767" t="s">
        <v>3001</v>
      </c>
      <c r="E767" t="s">
        <v>3002</v>
      </c>
      <c r="F767" t="s">
        <v>9133</v>
      </c>
      <c r="G767" s="11"/>
      <c r="H767" s="11"/>
    </row>
    <row r="768" spans="1:8" x14ac:dyDescent="0.2">
      <c r="A768" t="str">
        <f t="shared" si="12"/>
        <v>RQM01David Erskine</v>
      </c>
      <c r="B768" t="s">
        <v>69</v>
      </c>
      <c r="C768" t="s">
        <v>9128</v>
      </c>
      <c r="D768" t="s">
        <v>3001</v>
      </c>
      <c r="E768" t="s">
        <v>3002</v>
      </c>
      <c r="F768" t="s">
        <v>9134</v>
      </c>
      <c r="G768" s="11"/>
      <c r="H768" s="11"/>
    </row>
    <row r="769" spans="1:8" x14ac:dyDescent="0.2">
      <c r="A769" t="str">
        <f t="shared" si="12"/>
        <v>RQM01David Evans</v>
      </c>
      <c r="B769" t="s">
        <v>69</v>
      </c>
      <c r="C769" t="s">
        <v>9128</v>
      </c>
      <c r="D769" t="s">
        <v>3001</v>
      </c>
      <c r="E769" t="s">
        <v>3002</v>
      </c>
      <c r="F769" t="s">
        <v>9135</v>
      </c>
      <c r="G769" s="11"/>
      <c r="H769" s="11"/>
    </row>
    <row r="770" spans="1:8" x14ac:dyDescent="0.2">
      <c r="A770" t="str">
        <f t="shared" si="12"/>
        <v>RQM01Edgar Horne</v>
      </c>
      <c r="B770" t="s">
        <v>69</v>
      </c>
      <c r="C770" t="s">
        <v>9128</v>
      </c>
      <c r="D770" t="s">
        <v>3001</v>
      </c>
      <c r="E770" t="s">
        <v>3002</v>
      </c>
      <c r="F770" t="s">
        <v>9136</v>
      </c>
      <c r="G770" s="11"/>
      <c r="H770" s="11"/>
    </row>
    <row r="771" spans="1:8" x14ac:dyDescent="0.2">
      <c r="A771" t="str">
        <f t="shared" si="12"/>
        <v>RQM01ICU</v>
      </c>
      <c r="B771" t="s">
        <v>69</v>
      </c>
      <c r="C771" t="s">
        <v>9128</v>
      </c>
      <c r="D771" t="s">
        <v>3001</v>
      </c>
      <c r="E771" t="s">
        <v>3002</v>
      </c>
      <c r="F771" t="s">
        <v>8834</v>
      </c>
      <c r="G771" s="11"/>
      <c r="H771" s="11"/>
    </row>
    <row r="772" spans="1:8" x14ac:dyDescent="0.2">
      <c r="A772" t="str">
        <f t="shared" si="12"/>
        <v>RQM01Jupiter</v>
      </c>
      <c r="B772" t="s">
        <v>69</v>
      </c>
      <c r="C772" t="s">
        <v>9128</v>
      </c>
      <c r="D772" t="s">
        <v>3001</v>
      </c>
      <c r="E772" t="s">
        <v>3002</v>
      </c>
      <c r="F772" t="s">
        <v>9137</v>
      </c>
      <c r="G772" s="11"/>
      <c r="H772" s="11"/>
    </row>
    <row r="773" spans="1:8" x14ac:dyDescent="0.2">
      <c r="A773" t="str">
        <f t="shared" si="12"/>
        <v>RQM01Lord Wigram</v>
      </c>
      <c r="B773" t="s">
        <v>69</v>
      </c>
      <c r="C773" t="s">
        <v>9128</v>
      </c>
      <c r="D773" t="s">
        <v>3001</v>
      </c>
      <c r="E773" t="s">
        <v>3002</v>
      </c>
      <c r="F773" t="s">
        <v>9138</v>
      </c>
      <c r="G773" s="11"/>
      <c r="H773" s="11"/>
    </row>
    <row r="774" spans="1:8" x14ac:dyDescent="0.2">
      <c r="A774" t="str">
        <f t="shared" si="12"/>
        <v>RQM01Maternity</v>
      </c>
      <c r="B774" t="s">
        <v>69</v>
      </c>
      <c r="C774" t="s">
        <v>9128</v>
      </c>
      <c r="D774" t="s">
        <v>3001</v>
      </c>
      <c r="E774" t="s">
        <v>3002</v>
      </c>
      <c r="F774" t="s">
        <v>9139</v>
      </c>
      <c r="G774" s="11"/>
      <c r="H774" s="11"/>
    </row>
    <row r="775" spans="1:8" x14ac:dyDescent="0.2">
      <c r="A775" t="str">
        <f t="shared" si="12"/>
        <v>RQM01Mercury</v>
      </c>
      <c r="B775" t="s">
        <v>69</v>
      </c>
      <c r="C775" t="s">
        <v>9128</v>
      </c>
      <c r="D775" t="s">
        <v>3001</v>
      </c>
      <c r="E775" t="s">
        <v>3002</v>
      </c>
      <c r="F775" t="s">
        <v>9140</v>
      </c>
      <c r="G775" s="11"/>
      <c r="H775" s="11"/>
    </row>
    <row r="776" spans="1:8" x14ac:dyDescent="0.2">
      <c r="A776" t="str">
        <f t="shared" si="12"/>
        <v>RQM01Nell Gwynne</v>
      </c>
      <c r="B776" t="s">
        <v>69</v>
      </c>
      <c r="C776" t="s">
        <v>9128</v>
      </c>
      <c r="D776" t="s">
        <v>3001</v>
      </c>
      <c r="E776" t="s">
        <v>3002</v>
      </c>
      <c r="F776" t="s">
        <v>9141</v>
      </c>
      <c r="G776" s="11"/>
      <c r="H776" s="11"/>
    </row>
    <row r="777" spans="1:8" x14ac:dyDescent="0.2">
      <c r="A777" t="str">
        <f t="shared" si="12"/>
        <v>RQM01Neptune</v>
      </c>
      <c r="B777" t="s">
        <v>69</v>
      </c>
      <c r="C777" t="s">
        <v>9128</v>
      </c>
      <c r="D777" t="s">
        <v>3001</v>
      </c>
      <c r="E777" t="s">
        <v>3002</v>
      </c>
      <c r="F777" t="s">
        <v>9142</v>
      </c>
      <c r="G777" s="11"/>
      <c r="H777" s="11"/>
    </row>
    <row r="778" spans="1:8" x14ac:dyDescent="0.2">
      <c r="A778" t="str">
        <f t="shared" si="12"/>
        <v>RQM01NICU</v>
      </c>
      <c r="B778" t="s">
        <v>69</v>
      </c>
      <c r="C778" t="s">
        <v>9128</v>
      </c>
      <c r="D778" t="s">
        <v>3001</v>
      </c>
      <c r="E778" t="s">
        <v>3002</v>
      </c>
      <c r="F778" t="s">
        <v>8408</v>
      </c>
      <c r="G778" s="11"/>
      <c r="H778" s="11"/>
    </row>
    <row r="779" spans="1:8" x14ac:dyDescent="0.2">
      <c r="A779" t="str">
        <f t="shared" si="12"/>
        <v>RQM01Nightingale</v>
      </c>
      <c r="B779" t="s">
        <v>69</v>
      </c>
      <c r="C779" t="s">
        <v>9128</v>
      </c>
      <c r="D779" t="s">
        <v>3001</v>
      </c>
      <c r="E779" t="s">
        <v>3002</v>
      </c>
      <c r="F779" t="s">
        <v>9143</v>
      </c>
      <c r="G779" s="11"/>
      <c r="H779" s="11"/>
    </row>
    <row r="780" spans="1:8" x14ac:dyDescent="0.2">
      <c r="A780" t="str">
        <f t="shared" si="12"/>
        <v>RQM01Rainsford Molem</v>
      </c>
      <c r="B780" t="s">
        <v>69</v>
      </c>
      <c r="C780" t="s">
        <v>9128</v>
      </c>
      <c r="D780" t="s">
        <v>3001</v>
      </c>
      <c r="E780" t="s">
        <v>3002</v>
      </c>
      <c r="F780" t="s">
        <v>9144</v>
      </c>
      <c r="G780" s="11"/>
      <c r="H780" s="11"/>
    </row>
    <row r="781" spans="1:8" x14ac:dyDescent="0.2">
      <c r="A781" t="str">
        <f t="shared" si="12"/>
        <v>RQM01Ron Johnson</v>
      </c>
      <c r="B781" t="s">
        <v>69</v>
      </c>
      <c r="C781" t="s">
        <v>9128</v>
      </c>
      <c r="D781" t="s">
        <v>3001</v>
      </c>
      <c r="E781" t="s">
        <v>3002</v>
      </c>
      <c r="F781" t="s">
        <v>9145</v>
      </c>
      <c r="G781" s="11"/>
      <c r="H781" s="11"/>
    </row>
    <row r="782" spans="1:8" x14ac:dyDescent="0.2">
      <c r="A782" t="str">
        <f t="shared" si="12"/>
        <v>RQM01St Mary Abbots</v>
      </c>
      <c r="B782" t="s">
        <v>69</v>
      </c>
      <c r="C782" t="s">
        <v>9128</v>
      </c>
      <c r="D782" t="s">
        <v>3001</v>
      </c>
      <c r="E782" t="s">
        <v>3002</v>
      </c>
      <c r="F782" t="s">
        <v>9146</v>
      </c>
      <c r="G782" s="11"/>
      <c r="H782" s="11"/>
    </row>
    <row r="783" spans="1:8" x14ac:dyDescent="0.2">
      <c r="A783" t="str">
        <f t="shared" si="12"/>
        <v>RQM91CCU</v>
      </c>
      <c r="B783" t="s">
        <v>69</v>
      </c>
      <c r="C783" t="s">
        <v>9128</v>
      </c>
      <c r="D783" t="s">
        <v>3007</v>
      </c>
      <c r="E783" t="s">
        <v>3008</v>
      </c>
      <c r="F783" t="s">
        <v>8475</v>
      </c>
      <c r="G783" s="11"/>
      <c r="H783" s="11"/>
    </row>
    <row r="784" spans="1:8" x14ac:dyDescent="0.2">
      <c r="A784" t="str">
        <f t="shared" si="12"/>
        <v>RQM91Crane</v>
      </c>
      <c r="B784" t="s">
        <v>69</v>
      </c>
      <c r="C784" t="s">
        <v>9128</v>
      </c>
      <c r="D784" t="s">
        <v>3007</v>
      </c>
      <c r="E784" t="s">
        <v>3008</v>
      </c>
      <c r="F784" t="s">
        <v>9147</v>
      </c>
      <c r="G784" s="11"/>
      <c r="H784" s="11"/>
    </row>
    <row r="785" spans="1:8" x14ac:dyDescent="0.2">
      <c r="A785" t="str">
        <f t="shared" si="12"/>
        <v>RQM91ITU</v>
      </c>
      <c r="B785" t="s">
        <v>69</v>
      </c>
      <c r="C785" t="s">
        <v>9128</v>
      </c>
      <c r="D785" t="s">
        <v>3007</v>
      </c>
      <c r="E785" t="s">
        <v>3008</v>
      </c>
      <c r="F785" t="s">
        <v>8402</v>
      </c>
      <c r="G785" s="11"/>
      <c r="H785" s="11"/>
    </row>
    <row r="786" spans="1:8" x14ac:dyDescent="0.2">
      <c r="A786" t="str">
        <f t="shared" si="12"/>
        <v>RQM91Kew</v>
      </c>
      <c r="B786" t="s">
        <v>69</v>
      </c>
      <c r="C786" t="s">
        <v>9128</v>
      </c>
      <c r="D786" t="s">
        <v>3007</v>
      </c>
      <c r="E786" t="s">
        <v>3008</v>
      </c>
      <c r="F786" t="s">
        <v>9148</v>
      </c>
      <c r="G786" s="11"/>
      <c r="H786" s="11"/>
    </row>
    <row r="787" spans="1:8" x14ac:dyDescent="0.2">
      <c r="A787" t="str">
        <f t="shared" si="12"/>
        <v>RQM91Lampton</v>
      </c>
      <c r="B787" t="s">
        <v>69</v>
      </c>
      <c r="C787" t="s">
        <v>9128</v>
      </c>
      <c r="D787" t="s">
        <v>3007</v>
      </c>
      <c r="E787" t="s">
        <v>3008</v>
      </c>
      <c r="F787" t="s">
        <v>9149</v>
      </c>
      <c r="G787" s="11"/>
      <c r="H787" s="11"/>
    </row>
    <row r="788" spans="1:8" x14ac:dyDescent="0.2">
      <c r="A788" t="str">
        <f t="shared" si="12"/>
        <v>RQM91Marble Hill 1</v>
      </c>
      <c r="B788" t="s">
        <v>69</v>
      </c>
      <c r="C788" t="s">
        <v>9128</v>
      </c>
      <c r="D788" t="s">
        <v>3007</v>
      </c>
      <c r="E788" t="s">
        <v>3008</v>
      </c>
      <c r="F788" t="s">
        <v>9150</v>
      </c>
      <c r="G788" s="11"/>
      <c r="H788" s="11"/>
    </row>
    <row r="789" spans="1:8" x14ac:dyDescent="0.2">
      <c r="A789" t="str">
        <f t="shared" si="12"/>
        <v>RQM91Marble Hill 2</v>
      </c>
      <c r="B789" t="s">
        <v>69</v>
      </c>
      <c r="C789" t="s">
        <v>9128</v>
      </c>
      <c r="D789" t="s">
        <v>3007</v>
      </c>
      <c r="E789" t="s">
        <v>3008</v>
      </c>
      <c r="F789" t="s">
        <v>9151</v>
      </c>
      <c r="G789" s="11"/>
      <c r="H789" s="11"/>
    </row>
    <row r="790" spans="1:8" x14ac:dyDescent="0.2">
      <c r="A790" t="str">
        <f t="shared" si="12"/>
        <v>RQM91Maternity</v>
      </c>
      <c r="B790" t="s">
        <v>69</v>
      </c>
      <c r="C790" t="s">
        <v>9128</v>
      </c>
      <c r="D790" t="s">
        <v>3007</v>
      </c>
      <c r="E790" t="s">
        <v>3008</v>
      </c>
      <c r="F790" t="s">
        <v>9139</v>
      </c>
      <c r="G790" s="11"/>
      <c r="H790" s="11"/>
    </row>
    <row r="791" spans="1:8" x14ac:dyDescent="0.2">
      <c r="A791" t="str">
        <f t="shared" si="12"/>
        <v>RQM91MAU</v>
      </c>
      <c r="B791" t="s">
        <v>69</v>
      </c>
      <c r="C791" t="s">
        <v>9128</v>
      </c>
      <c r="D791" t="s">
        <v>3007</v>
      </c>
      <c r="E791" t="s">
        <v>3008</v>
      </c>
      <c r="F791" t="s">
        <v>9152</v>
      </c>
      <c r="G791" s="11"/>
      <c r="H791" s="11"/>
    </row>
    <row r="792" spans="1:8" x14ac:dyDescent="0.2">
      <c r="A792" t="str">
        <f t="shared" si="12"/>
        <v>RQM91Osterley 1</v>
      </c>
      <c r="B792" t="s">
        <v>69</v>
      </c>
      <c r="C792" t="s">
        <v>9128</v>
      </c>
      <c r="D792" t="s">
        <v>3007</v>
      </c>
      <c r="E792" t="s">
        <v>3008</v>
      </c>
      <c r="F792" t="s">
        <v>9153</v>
      </c>
      <c r="G792" s="11"/>
      <c r="H792" s="11"/>
    </row>
    <row r="793" spans="1:8" x14ac:dyDescent="0.2">
      <c r="A793" t="str">
        <f t="shared" si="12"/>
        <v>RQM91Osterley 2</v>
      </c>
      <c r="B793" t="s">
        <v>69</v>
      </c>
      <c r="C793" t="s">
        <v>9128</v>
      </c>
      <c r="D793" t="s">
        <v>3007</v>
      </c>
      <c r="E793" t="s">
        <v>3008</v>
      </c>
      <c r="F793" t="s">
        <v>9154</v>
      </c>
      <c r="G793" s="11"/>
      <c r="H793" s="11"/>
    </row>
    <row r="794" spans="1:8" x14ac:dyDescent="0.2">
      <c r="A794" t="str">
        <f t="shared" si="12"/>
        <v>RQM91Richmond</v>
      </c>
      <c r="B794" t="s">
        <v>69</v>
      </c>
      <c r="C794" t="s">
        <v>9128</v>
      </c>
      <c r="D794" t="s">
        <v>3007</v>
      </c>
      <c r="E794" t="s">
        <v>3008</v>
      </c>
      <c r="F794" t="s">
        <v>9155</v>
      </c>
      <c r="G794" s="11"/>
      <c r="H794" s="11"/>
    </row>
    <row r="795" spans="1:8" x14ac:dyDescent="0.2">
      <c r="A795" t="str">
        <f t="shared" si="12"/>
        <v>RQM91Special Care Baby Unit</v>
      </c>
      <c r="B795" t="s">
        <v>69</v>
      </c>
      <c r="C795" t="s">
        <v>9128</v>
      </c>
      <c r="D795" t="s">
        <v>3007</v>
      </c>
      <c r="E795" t="s">
        <v>3008</v>
      </c>
      <c r="F795" t="s">
        <v>9156</v>
      </c>
      <c r="G795" s="11"/>
      <c r="H795" s="11"/>
    </row>
    <row r="796" spans="1:8" x14ac:dyDescent="0.2">
      <c r="A796" t="str">
        <f t="shared" si="12"/>
        <v>RQM91Starlight</v>
      </c>
      <c r="B796" t="s">
        <v>69</v>
      </c>
      <c r="C796" t="s">
        <v>9128</v>
      </c>
      <c r="D796" t="s">
        <v>3007</v>
      </c>
      <c r="E796" t="s">
        <v>3008</v>
      </c>
      <c r="F796" t="s">
        <v>9157</v>
      </c>
      <c r="G796" s="11"/>
      <c r="H796" s="11"/>
    </row>
    <row r="797" spans="1:8" x14ac:dyDescent="0.2">
      <c r="A797" t="str">
        <f t="shared" si="12"/>
        <v>RQM91Syon 1</v>
      </c>
      <c r="B797" t="s">
        <v>69</v>
      </c>
      <c r="C797" t="s">
        <v>9128</v>
      </c>
      <c r="D797" t="s">
        <v>3007</v>
      </c>
      <c r="E797" t="s">
        <v>3008</v>
      </c>
      <c r="F797" t="s">
        <v>9158</v>
      </c>
      <c r="G797" s="11"/>
      <c r="H797" s="11"/>
    </row>
    <row r="798" spans="1:8" x14ac:dyDescent="0.2">
      <c r="A798" t="str">
        <f t="shared" si="12"/>
        <v>RQM91Syon 2</v>
      </c>
      <c r="B798" t="s">
        <v>69</v>
      </c>
      <c r="C798" t="s">
        <v>9128</v>
      </c>
      <c r="D798" t="s">
        <v>3007</v>
      </c>
      <c r="E798" t="s">
        <v>3008</v>
      </c>
      <c r="F798" t="s">
        <v>9159</v>
      </c>
      <c r="G798" s="11"/>
      <c r="H798" s="11"/>
    </row>
    <row r="799" spans="1:8" x14ac:dyDescent="0.2">
      <c r="A799" t="str">
        <f t="shared" si="12"/>
        <v>RXAG5Coral</v>
      </c>
      <c r="B799" t="s">
        <v>70</v>
      </c>
      <c r="C799" t="s">
        <v>9160</v>
      </c>
      <c r="D799" t="s">
        <v>6491</v>
      </c>
      <c r="E799" t="s">
        <v>6492</v>
      </c>
      <c r="F799" t="s">
        <v>8478</v>
      </c>
      <c r="G799" s="11"/>
      <c r="H799" s="11"/>
    </row>
    <row r="800" spans="1:8" x14ac:dyDescent="0.2">
      <c r="A800" t="str">
        <f t="shared" ref="A800:A863" si="14">CONCATENATE(D800,F800)</f>
        <v>RXAG5Indigo</v>
      </c>
      <c r="B800" t="s">
        <v>70</v>
      </c>
      <c r="C800" t="s">
        <v>9160</v>
      </c>
      <c r="D800" t="s">
        <v>6491</v>
      </c>
      <c r="E800" t="s">
        <v>6492</v>
      </c>
      <c r="F800" t="s">
        <v>9161</v>
      </c>
      <c r="G800" s="11"/>
      <c r="H800" s="11"/>
    </row>
    <row r="801" spans="1:8" x14ac:dyDescent="0.2">
      <c r="A801" t="str">
        <f t="shared" si="14"/>
        <v>RXA19Beech</v>
      </c>
      <c r="B801" t="s">
        <v>70</v>
      </c>
      <c r="C801" t="s">
        <v>9160</v>
      </c>
      <c r="D801" t="s">
        <v>6493</v>
      </c>
      <c r="E801" t="s">
        <v>6494</v>
      </c>
      <c r="F801" t="s">
        <v>8459</v>
      </c>
      <c r="G801" s="11"/>
      <c r="H801" s="11"/>
    </row>
    <row r="802" spans="1:8" x14ac:dyDescent="0.2">
      <c r="A802" t="str">
        <f t="shared" si="14"/>
        <v>RXA19Cherry</v>
      </c>
      <c r="B802" t="s">
        <v>70</v>
      </c>
      <c r="C802" t="s">
        <v>9160</v>
      </c>
      <c r="D802" t="s">
        <v>6493</v>
      </c>
      <c r="E802" t="s">
        <v>6494</v>
      </c>
      <c r="F802" t="s">
        <v>8398</v>
      </c>
      <c r="G802" s="11"/>
      <c r="H802" s="11"/>
    </row>
    <row r="803" spans="1:8" x14ac:dyDescent="0.2">
      <c r="A803" t="str">
        <f t="shared" si="14"/>
        <v>RXA19Juniper</v>
      </c>
      <c r="B803" t="s">
        <v>70</v>
      </c>
      <c r="C803" t="s">
        <v>9160</v>
      </c>
      <c r="D803" t="s">
        <v>6493</v>
      </c>
      <c r="E803" t="s">
        <v>6494</v>
      </c>
      <c r="F803" t="s">
        <v>8501</v>
      </c>
      <c r="G803" s="11"/>
      <c r="H803" s="11"/>
    </row>
    <row r="804" spans="1:8" x14ac:dyDescent="0.2">
      <c r="A804" t="str">
        <f t="shared" si="14"/>
        <v>RXA19Maple</v>
      </c>
      <c r="B804" t="s">
        <v>70</v>
      </c>
      <c r="C804" t="s">
        <v>9160</v>
      </c>
      <c r="D804" t="s">
        <v>6493</v>
      </c>
      <c r="E804" t="s">
        <v>6494</v>
      </c>
      <c r="F804" t="s">
        <v>8406</v>
      </c>
      <c r="G804" s="11"/>
      <c r="H804" s="11"/>
    </row>
    <row r="805" spans="1:8" x14ac:dyDescent="0.2">
      <c r="A805" t="str">
        <f t="shared" si="14"/>
        <v>RXA19Rosewood</v>
      </c>
      <c r="B805" t="s">
        <v>70</v>
      </c>
      <c r="C805" t="s">
        <v>9160</v>
      </c>
      <c r="D805" t="s">
        <v>6493</v>
      </c>
      <c r="E805" t="s">
        <v>6494</v>
      </c>
      <c r="F805" t="s">
        <v>9162</v>
      </c>
      <c r="G805" s="11"/>
      <c r="H805" s="11"/>
    </row>
    <row r="806" spans="1:8" x14ac:dyDescent="0.2">
      <c r="A806" t="str">
        <f t="shared" si="14"/>
        <v>RXA19Willow PICU</v>
      </c>
      <c r="B806" t="s">
        <v>70</v>
      </c>
      <c r="C806" t="s">
        <v>9160</v>
      </c>
      <c r="D806" t="s">
        <v>6493</v>
      </c>
      <c r="E806" t="s">
        <v>6494</v>
      </c>
      <c r="F806" t="s">
        <v>9163</v>
      </c>
      <c r="G806" s="11"/>
      <c r="H806" s="11"/>
    </row>
    <row r="807" spans="1:8" x14ac:dyDescent="0.2">
      <c r="A807" t="str">
        <f t="shared" si="14"/>
        <v>RXA54Brackendale</v>
      </c>
      <c r="B807" t="s">
        <v>70</v>
      </c>
      <c r="C807" t="s">
        <v>9160</v>
      </c>
      <c r="D807" t="s">
        <v>6497</v>
      </c>
      <c r="E807" t="s">
        <v>6498</v>
      </c>
      <c r="F807" t="s">
        <v>9164</v>
      </c>
      <c r="G807" s="11"/>
      <c r="H807" s="11"/>
    </row>
    <row r="808" spans="1:8" x14ac:dyDescent="0.2">
      <c r="A808" t="str">
        <f t="shared" si="14"/>
        <v>RXA54Brooklands</v>
      </c>
      <c r="B808" t="s">
        <v>70</v>
      </c>
      <c r="C808" t="s">
        <v>9160</v>
      </c>
      <c r="D808" t="s">
        <v>6497</v>
      </c>
      <c r="E808" t="s">
        <v>6498</v>
      </c>
      <c r="F808" t="s">
        <v>9165</v>
      </c>
      <c r="G808" s="11"/>
      <c r="H808" s="11"/>
    </row>
    <row r="809" spans="1:8" x14ac:dyDescent="0.2">
      <c r="A809" t="str">
        <f t="shared" si="14"/>
        <v>RXA54Lakefield</v>
      </c>
      <c r="B809" t="s">
        <v>70</v>
      </c>
      <c r="C809" t="s">
        <v>9160</v>
      </c>
      <c r="D809" t="s">
        <v>6497</v>
      </c>
      <c r="E809" t="s">
        <v>6498</v>
      </c>
      <c r="F809" t="s">
        <v>9166</v>
      </c>
      <c r="G809" s="11"/>
      <c r="H809" s="11"/>
    </row>
    <row r="810" spans="1:8" x14ac:dyDescent="0.2">
      <c r="A810" t="str">
        <f t="shared" si="14"/>
        <v>RXA54Meadowbank</v>
      </c>
      <c r="B810" t="s">
        <v>70</v>
      </c>
      <c r="C810" t="s">
        <v>9160</v>
      </c>
      <c r="D810" t="s">
        <v>6497</v>
      </c>
      <c r="E810" t="s">
        <v>6498</v>
      </c>
      <c r="F810" t="s">
        <v>9167</v>
      </c>
      <c r="G810" s="11"/>
      <c r="H810" s="11"/>
    </row>
    <row r="811" spans="1:8" x14ac:dyDescent="0.2">
      <c r="A811" t="str">
        <f t="shared" si="14"/>
        <v>RXA54Oaktrees</v>
      </c>
      <c r="B811" t="s">
        <v>70</v>
      </c>
      <c r="C811" t="s">
        <v>9160</v>
      </c>
      <c r="D811" t="s">
        <v>6497</v>
      </c>
      <c r="E811" t="s">
        <v>6498</v>
      </c>
      <c r="F811" t="s">
        <v>9168</v>
      </c>
      <c r="G811" s="11"/>
      <c r="H811" s="11"/>
    </row>
    <row r="812" spans="1:8" x14ac:dyDescent="0.2">
      <c r="A812" t="str">
        <f t="shared" si="14"/>
        <v>RXA52Eastway A&amp;T</v>
      </c>
      <c r="B812" t="s">
        <v>70</v>
      </c>
      <c r="C812" t="s">
        <v>9160</v>
      </c>
      <c r="D812" t="s">
        <v>6499</v>
      </c>
      <c r="E812" t="s">
        <v>6500</v>
      </c>
      <c r="F812" t="s">
        <v>9169</v>
      </c>
      <c r="G812" s="11"/>
      <c r="H812" s="11"/>
    </row>
    <row r="813" spans="1:8" x14ac:dyDescent="0.2">
      <c r="A813" t="str">
        <f t="shared" si="14"/>
        <v>RXAWKAdelphi</v>
      </c>
      <c r="B813" t="s">
        <v>70</v>
      </c>
      <c r="C813" t="s">
        <v>9160</v>
      </c>
      <c r="D813" t="s">
        <v>6513</v>
      </c>
      <c r="E813" t="s">
        <v>6514</v>
      </c>
      <c r="F813" t="s">
        <v>9170</v>
      </c>
      <c r="G813" s="11"/>
      <c r="H813" s="11"/>
    </row>
    <row r="814" spans="1:8" x14ac:dyDescent="0.2">
      <c r="A814" t="str">
        <f t="shared" si="14"/>
        <v>RXAWKBollin</v>
      </c>
      <c r="B814" t="s">
        <v>70</v>
      </c>
      <c r="C814" t="s">
        <v>9160</v>
      </c>
      <c r="D814" t="s">
        <v>6513</v>
      </c>
      <c r="E814" t="s">
        <v>6514</v>
      </c>
      <c r="F814" t="s">
        <v>9171</v>
      </c>
      <c r="G814" s="11"/>
      <c r="H814" s="11"/>
    </row>
    <row r="815" spans="1:8" x14ac:dyDescent="0.2">
      <c r="A815" t="str">
        <f t="shared" si="14"/>
        <v>RXAWKCroft</v>
      </c>
      <c r="B815" t="s">
        <v>70</v>
      </c>
      <c r="C815" t="s">
        <v>9160</v>
      </c>
      <c r="D815" t="s">
        <v>6513</v>
      </c>
      <c r="E815" t="s">
        <v>6514</v>
      </c>
      <c r="F815" t="s">
        <v>9172</v>
      </c>
      <c r="G815" s="11"/>
      <c r="H815" s="11"/>
    </row>
    <row r="816" spans="1:8" x14ac:dyDescent="0.2">
      <c r="A816" t="str">
        <f t="shared" si="14"/>
        <v>RXA72Alderley Unit</v>
      </c>
      <c r="B816" t="s">
        <v>70</v>
      </c>
      <c r="C816" t="s">
        <v>9160</v>
      </c>
      <c r="D816" t="s">
        <v>6515</v>
      </c>
      <c r="E816" t="s">
        <v>6516</v>
      </c>
      <c r="F816" t="s">
        <v>9173</v>
      </c>
      <c r="G816" s="11"/>
      <c r="H816" s="11"/>
    </row>
    <row r="817" spans="1:8" x14ac:dyDescent="0.2">
      <c r="A817" t="str">
        <f t="shared" si="14"/>
        <v>RXA72Saddlebridge</v>
      </c>
      <c r="B817" t="s">
        <v>70</v>
      </c>
      <c r="C817" t="s">
        <v>9160</v>
      </c>
      <c r="D817" t="s">
        <v>6515</v>
      </c>
      <c r="E817" t="s">
        <v>6516</v>
      </c>
      <c r="F817" t="s">
        <v>9174</v>
      </c>
      <c r="G817" s="11"/>
      <c r="H817" s="11"/>
    </row>
    <row r="818" spans="1:8" x14ac:dyDescent="0.2">
      <c r="A818" t="str">
        <f t="shared" si="14"/>
        <v>RXA35Greenways A&amp;T</v>
      </c>
      <c r="B818" t="s">
        <v>70</v>
      </c>
      <c r="C818" t="s">
        <v>9160</v>
      </c>
      <c r="D818" t="s">
        <v>6519</v>
      </c>
      <c r="E818" t="s">
        <v>6520</v>
      </c>
      <c r="F818" t="s">
        <v>9175</v>
      </c>
      <c r="G818" s="11"/>
      <c r="H818" s="11"/>
    </row>
    <row r="819" spans="1:8" x14ac:dyDescent="0.2">
      <c r="A819" t="str">
        <f t="shared" si="14"/>
        <v>RFSDAASHOVER</v>
      </c>
      <c r="B819" t="s">
        <v>71</v>
      </c>
      <c r="C819" t="s">
        <v>9176</v>
      </c>
      <c r="D819" t="s">
        <v>1502</v>
      </c>
      <c r="E819" t="s">
        <v>1503</v>
      </c>
      <c r="F819" t="s">
        <v>9177</v>
      </c>
      <c r="G819" s="11"/>
      <c r="H819" s="11"/>
    </row>
    <row r="820" spans="1:8" x14ac:dyDescent="0.2">
      <c r="A820" t="str">
        <f t="shared" si="14"/>
        <v>RFSDABARNES</v>
      </c>
      <c r="B820" t="s">
        <v>71</v>
      </c>
      <c r="C820" t="s">
        <v>9176</v>
      </c>
      <c r="D820" t="s">
        <v>1502</v>
      </c>
      <c r="E820" t="s">
        <v>1503</v>
      </c>
      <c r="F820" t="s">
        <v>9178</v>
      </c>
      <c r="G820" s="11"/>
      <c r="H820" s="11"/>
    </row>
    <row r="821" spans="1:8" x14ac:dyDescent="0.2">
      <c r="A821" t="str">
        <f t="shared" si="14"/>
        <v>RFSDACBC</v>
      </c>
      <c r="B821" t="s">
        <v>71</v>
      </c>
      <c r="C821" t="s">
        <v>9176</v>
      </c>
      <c r="D821" t="s">
        <v>1502</v>
      </c>
      <c r="E821" t="s">
        <v>1503</v>
      </c>
      <c r="F821" t="s">
        <v>9179</v>
      </c>
      <c r="G821" s="11"/>
      <c r="H821" s="11"/>
    </row>
    <row r="822" spans="1:8" x14ac:dyDescent="0.2">
      <c r="A822" t="str">
        <f t="shared" si="14"/>
        <v>RFSDADEVONSHIRE</v>
      </c>
      <c r="B822" t="s">
        <v>71</v>
      </c>
      <c r="C822" t="s">
        <v>9176</v>
      </c>
      <c r="D822" t="s">
        <v>1502</v>
      </c>
      <c r="E822" t="s">
        <v>1503</v>
      </c>
      <c r="F822" t="s">
        <v>9180</v>
      </c>
      <c r="G822" s="11"/>
      <c r="H822" s="11"/>
    </row>
    <row r="823" spans="1:8" x14ac:dyDescent="0.2">
      <c r="A823" t="str">
        <f t="shared" si="14"/>
        <v>RFSDADURRANT</v>
      </c>
      <c r="B823" t="s">
        <v>71</v>
      </c>
      <c r="C823" t="s">
        <v>9176</v>
      </c>
      <c r="D823" t="s">
        <v>1502</v>
      </c>
      <c r="E823" t="s">
        <v>1503</v>
      </c>
      <c r="F823" t="s">
        <v>9181</v>
      </c>
      <c r="G823" s="11"/>
      <c r="H823" s="11"/>
    </row>
    <row r="824" spans="1:8" x14ac:dyDescent="0.2">
      <c r="A824" t="str">
        <f t="shared" si="14"/>
        <v>RFSDAEASTWOOD</v>
      </c>
      <c r="B824" t="s">
        <v>71</v>
      </c>
      <c r="C824" t="s">
        <v>9176</v>
      </c>
      <c r="D824" t="s">
        <v>1502</v>
      </c>
      <c r="E824" t="s">
        <v>1503</v>
      </c>
      <c r="F824" t="s">
        <v>9182</v>
      </c>
      <c r="G824" s="11"/>
      <c r="H824" s="11"/>
    </row>
    <row r="825" spans="1:8" x14ac:dyDescent="0.2">
      <c r="A825" t="str">
        <f t="shared" si="14"/>
        <v>RFSDAELMTON</v>
      </c>
      <c r="B825" t="s">
        <v>71</v>
      </c>
      <c r="C825" t="s">
        <v>9176</v>
      </c>
      <c r="D825" t="s">
        <v>1502</v>
      </c>
      <c r="E825" t="s">
        <v>1503</v>
      </c>
      <c r="F825" t="s">
        <v>9183</v>
      </c>
      <c r="G825" s="11"/>
      <c r="H825" s="11"/>
    </row>
    <row r="826" spans="1:8" x14ac:dyDescent="0.2">
      <c r="A826" t="str">
        <f t="shared" si="14"/>
        <v>RFSDAEMU</v>
      </c>
      <c r="B826" t="s">
        <v>71</v>
      </c>
      <c r="C826" t="s">
        <v>9176</v>
      </c>
      <c r="D826" t="s">
        <v>1502</v>
      </c>
      <c r="E826" t="s">
        <v>1503</v>
      </c>
      <c r="F826" t="s">
        <v>9184</v>
      </c>
      <c r="G826" s="11"/>
      <c r="H826" s="11"/>
    </row>
    <row r="827" spans="1:8" x14ac:dyDescent="0.2">
      <c r="A827" t="str">
        <f t="shared" si="14"/>
        <v>RFSDAHASLAND</v>
      </c>
      <c r="B827" t="s">
        <v>71</v>
      </c>
      <c r="C827" t="s">
        <v>9176</v>
      </c>
      <c r="D827" t="s">
        <v>1502</v>
      </c>
      <c r="E827" t="s">
        <v>1503</v>
      </c>
      <c r="F827" t="s">
        <v>9185</v>
      </c>
      <c r="G827" s="11"/>
      <c r="H827" s="11"/>
    </row>
    <row r="828" spans="1:8" x14ac:dyDescent="0.2">
      <c r="A828" t="str">
        <f t="shared" si="14"/>
        <v>RFSDAHDU</v>
      </c>
      <c r="B828" t="s">
        <v>71</v>
      </c>
      <c r="C828" t="s">
        <v>9176</v>
      </c>
      <c r="D828" t="s">
        <v>1502</v>
      </c>
      <c r="E828" t="s">
        <v>1503</v>
      </c>
      <c r="F828" t="s">
        <v>9186</v>
      </c>
      <c r="G828" s="11"/>
      <c r="H828" s="11"/>
    </row>
    <row r="829" spans="1:8" x14ac:dyDescent="0.2">
      <c r="A829" t="str">
        <f t="shared" si="14"/>
        <v>RFSDAITU</v>
      </c>
      <c r="B829" t="s">
        <v>71</v>
      </c>
      <c r="C829" t="s">
        <v>9176</v>
      </c>
      <c r="D829" t="s">
        <v>1502</v>
      </c>
      <c r="E829" t="s">
        <v>1503</v>
      </c>
      <c r="F829" t="s">
        <v>8402</v>
      </c>
      <c r="G829" s="11"/>
      <c r="H829" s="11"/>
    </row>
    <row r="830" spans="1:8" x14ac:dyDescent="0.2">
      <c r="A830" t="str">
        <f t="shared" si="14"/>
        <v>RFSDAMANVERS</v>
      </c>
      <c r="B830" t="s">
        <v>71</v>
      </c>
      <c r="C830" t="s">
        <v>9176</v>
      </c>
      <c r="D830" t="s">
        <v>1502</v>
      </c>
      <c r="E830" t="s">
        <v>1503</v>
      </c>
      <c r="F830" t="s">
        <v>9187</v>
      </c>
      <c r="G830" s="11"/>
      <c r="H830" s="11"/>
    </row>
    <row r="831" spans="1:8" x14ac:dyDescent="0.2">
      <c r="A831" t="str">
        <f t="shared" si="14"/>
        <v>RFSDAMARKHAM</v>
      </c>
      <c r="B831" t="s">
        <v>71</v>
      </c>
      <c r="C831" t="s">
        <v>9176</v>
      </c>
      <c r="D831" t="s">
        <v>1502</v>
      </c>
      <c r="E831" t="s">
        <v>1503</v>
      </c>
      <c r="F831" t="s">
        <v>9188</v>
      </c>
      <c r="G831" s="11"/>
      <c r="H831" s="11"/>
    </row>
    <row r="832" spans="1:8" x14ac:dyDescent="0.2">
      <c r="A832" t="str">
        <f t="shared" si="14"/>
        <v>RFSDAMURPHY</v>
      </c>
      <c r="B832" t="s">
        <v>71</v>
      </c>
      <c r="C832" t="s">
        <v>9176</v>
      </c>
      <c r="D832" t="s">
        <v>1502</v>
      </c>
      <c r="E832" t="s">
        <v>1503</v>
      </c>
      <c r="F832" t="s">
        <v>9189</v>
      </c>
      <c r="G832" s="11"/>
      <c r="H832" s="11"/>
    </row>
    <row r="833" spans="1:8" x14ac:dyDescent="0.2">
      <c r="A833" t="str">
        <f t="shared" si="14"/>
        <v>RFSDANIGHTINGALE</v>
      </c>
      <c r="B833" t="s">
        <v>71</v>
      </c>
      <c r="C833" t="s">
        <v>9176</v>
      </c>
      <c r="D833" t="s">
        <v>1502</v>
      </c>
      <c r="E833" t="s">
        <v>1503</v>
      </c>
      <c r="F833" t="s">
        <v>8613</v>
      </c>
      <c r="G833" s="11"/>
      <c r="H833" s="11"/>
    </row>
    <row r="834" spans="1:8" x14ac:dyDescent="0.2">
      <c r="A834" t="str">
        <f t="shared" si="14"/>
        <v>RFSDANNU</v>
      </c>
      <c r="B834" t="s">
        <v>71</v>
      </c>
      <c r="C834" t="s">
        <v>9176</v>
      </c>
      <c r="D834" t="s">
        <v>1502</v>
      </c>
      <c r="E834" t="s">
        <v>1503</v>
      </c>
      <c r="F834" t="s">
        <v>9190</v>
      </c>
      <c r="G834" s="11"/>
      <c r="H834" s="11"/>
    </row>
    <row r="835" spans="1:8" x14ac:dyDescent="0.2">
      <c r="A835" t="str">
        <f t="shared" si="14"/>
        <v>RFSDAPEARSON</v>
      </c>
      <c r="B835" t="s">
        <v>71</v>
      </c>
      <c r="C835" t="s">
        <v>9176</v>
      </c>
      <c r="D835" t="s">
        <v>1502</v>
      </c>
      <c r="E835" t="s">
        <v>1503</v>
      </c>
      <c r="F835" t="s">
        <v>9191</v>
      </c>
      <c r="G835" s="11"/>
      <c r="H835" s="11"/>
    </row>
    <row r="836" spans="1:8" x14ac:dyDescent="0.2">
      <c r="A836" t="str">
        <f t="shared" si="14"/>
        <v>RFSDARIDGEWAY</v>
      </c>
      <c r="B836" t="s">
        <v>71</v>
      </c>
      <c r="C836" t="s">
        <v>9176</v>
      </c>
      <c r="D836" t="s">
        <v>1502</v>
      </c>
      <c r="E836" t="s">
        <v>1503</v>
      </c>
      <c r="F836" t="s">
        <v>9192</v>
      </c>
      <c r="G836" s="11"/>
      <c r="H836" s="11"/>
    </row>
    <row r="837" spans="1:8" x14ac:dyDescent="0.2">
      <c r="A837" t="str">
        <f t="shared" si="14"/>
        <v>RFSDAROBINSON</v>
      </c>
      <c r="B837" t="s">
        <v>71</v>
      </c>
      <c r="C837" t="s">
        <v>9176</v>
      </c>
      <c r="D837" t="s">
        <v>1502</v>
      </c>
      <c r="E837" t="s">
        <v>1503</v>
      </c>
      <c r="F837" t="s">
        <v>9193</v>
      </c>
      <c r="G837" s="11"/>
      <c r="H837" s="11"/>
    </row>
    <row r="838" spans="1:8" x14ac:dyDescent="0.2">
      <c r="A838" t="str">
        <f t="shared" si="14"/>
        <v>RFSDATRINITY</v>
      </c>
      <c r="B838" t="s">
        <v>71</v>
      </c>
      <c r="C838" t="s">
        <v>9176</v>
      </c>
      <c r="D838" t="s">
        <v>1502</v>
      </c>
      <c r="E838" t="s">
        <v>1503</v>
      </c>
      <c r="F838" t="s">
        <v>9194</v>
      </c>
      <c r="G838" s="11"/>
      <c r="H838" s="11"/>
    </row>
    <row r="839" spans="1:8" x14ac:dyDescent="0.2">
      <c r="A839" t="str">
        <f t="shared" si="14"/>
        <v>RJ866Anchor</v>
      </c>
      <c r="B839" t="s">
        <v>72</v>
      </c>
      <c r="C839" t="s">
        <v>9195</v>
      </c>
      <c r="D839" t="s">
        <v>2069</v>
      </c>
      <c r="E839" t="s">
        <v>2070</v>
      </c>
      <c r="F839" t="s">
        <v>9196</v>
      </c>
      <c r="G839" s="11"/>
      <c r="H839" s="11"/>
    </row>
    <row r="840" spans="1:8" x14ac:dyDescent="0.2">
      <c r="A840" t="str">
        <f t="shared" si="14"/>
        <v>RJ866Harbour</v>
      </c>
      <c r="B840" t="s">
        <v>72</v>
      </c>
      <c r="C840" t="s">
        <v>9195</v>
      </c>
      <c r="D840" t="s">
        <v>2069</v>
      </c>
      <c r="E840" t="s">
        <v>2070</v>
      </c>
      <c r="F840" t="s">
        <v>9197</v>
      </c>
      <c r="G840" s="11"/>
      <c r="H840" s="11"/>
    </row>
    <row r="841" spans="1:8" x14ac:dyDescent="0.2">
      <c r="A841" t="str">
        <f t="shared" si="14"/>
        <v>RJ817Lamorna</v>
      </c>
      <c r="B841" t="s">
        <v>72</v>
      </c>
      <c r="C841" t="s">
        <v>9195</v>
      </c>
      <c r="D841" t="s">
        <v>2076</v>
      </c>
      <c r="E841" t="s">
        <v>2077</v>
      </c>
      <c r="F841" t="s">
        <v>9198</v>
      </c>
      <c r="G841" s="11"/>
      <c r="H841" s="11"/>
    </row>
    <row r="842" spans="1:8" x14ac:dyDescent="0.2">
      <c r="A842" t="str">
        <f t="shared" si="14"/>
        <v>RJ817Lanyon</v>
      </c>
      <c r="B842" t="s">
        <v>72</v>
      </c>
      <c r="C842" t="s">
        <v>9195</v>
      </c>
      <c r="D842" t="s">
        <v>2076</v>
      </c>
      <c r="E842" t="s">
        <v>2077</v>
      </c>
      <c r="F842" t="s">
        <v>9199</v>
      </c>
      <c r="G842" s="11"/>
      <c r="H842" s="11"/>
    </row>
    <row r="843" spans="1:8" x14ac:dyDescent="0.2">
      <c r="A843" t="str">
        <f t="shared" si="14"/>
        <v>RJ842Boscawen</v>
      </c>
      <c r="B843" t="s">
        <v>72</v>
      </c>
      <c r="C843" t="s">
        <v>9195</v>
      </c>
      <c r="D843" t="s">
        <v>2084</v>
      </c>
      <c r="E843" t="s">
        <v>2085</v>
      </c>
      <c r="F843" t="s">
        <v>9200</v>
      </c>
      <c r="G843" s="11"/>
      <c r="H843" s="11"/>
    </row>
    <row r="844" spans="1:8" x14ac:dyDescent="0.2">
      <c r="A844" t="str">
        <f t="shared" si="14"/>
        <v>RJ84JGarner</v>
      </c>
      <c r="B844" t="s">
        <v>72</v>
      </c>
      <c r="C844" t="s">
        <v>9195</v>
      </c>
      <c r="D844" t="s">
        <v>2088</v>
      </c>
      <c r="E844" t="s">
        <v>2089</v>
      </c>
      <c r="F844" t="s">
        <v>9201</v>
      </c>
      <c r="G844" s="11"/>
      <c r="H844" s="11"/>
    </row>
    <row r="845" spans="1:8" x14ac:dyDescent="0.2">
      <c r="A845" t="str">
        <f t="shared" si="14"/>
        <v>RJ805Lismore</v>
      </c>
      <c r="B845" t="s">
        <v>72</v>
      </c>
      <c r="C845" t="s">
        <v>9195</v>
      </c>
      <c r="D845" t="s">
        <v>2094</v>
      </c>
      <c r="E845" t="s">
        <v>2095</v>
      </c>
      <c r="F845" t="s">
        <v>9202</v>
      </c>
      <c r="G845" s="11"/>
      <c r="H845" s="11"/>
    </row>
    <row r="846" spans="1:8" x14ac:dyDescent="0.2">
      <c r="A846" t="str">
        <f t="shared" si="14"/>
        <v>RJ85ABowman</v>
      </c>
      <c r="B846" t="s">
        <v>72</v>
      </c>
      <c r="C846" t="s">
        <v>9195</v>
      </c>
      <c r="D846" t="s">
        <v>2096</v>
      </c>
      <c r="E846" t="s">
        <v>2097</v>
      </c>
      <c r="F846" t="s">
        <v>9203</v>
      </c>
      <c r="G846" s="11"/>
      <c r="H846" s="11"/>
    </row>
    <row r="847" spans="1:8" x14ac:dyDescent="0.2">
      <c r="A847" t="str">
        <f t="shared" si="14"/>
        <v>RJ85AFettle</v>
      </c>
      <c r="B847" t="s">
        <v>72</v>
      </c>
      <c r="C847" t="s">
        <v>9195</v>
      </c>
      <c r="D847" t="s">
        <v>2096</v>
      </c>
      <c r="E847" t="s">
        <v>2097</v>
      </c>
      <c r="F847" t="s">
        <v>9204</v>
      </c>
      <c r="G847" s="11"/>
      <c r="H847" s="11"/>
    </row>
    <row r="848" spans="1:8" x14ac:dyDescent="0.2">
      <c r="A848" t="str">
        <f t="shared" si="14"/>
        <v>RJ85AFletcher</v>
      </c>
      <c r="B848" t="s">
        <v>72</v>
      </c>
      <c r="C848" t="s">
        <v>9195</v>
      </c>
      <c r="D848" t="s">
        <v>2096</v>
      </c>
      <c r="E848" t="s">
        <v>2097</v>
      </c>
      <c r="F848" t="s">
        <v>9205</v>
      </c>
      <c r="G848" s="11"/>
      <c r="H848" s="11"/>
    </row>
    <row r="849" spans="1:8" x14ac:dyDescent="0.2">
      <c r="A849" t="str">
        <f t="shared" si="14"/>
        <v>RJ85AHarvest</v>
      </c>
      <c r="B849" t="s">
        <v>72</v>
      </c>
      <c r="C849" t="s">
        <v>9195</v>
      </c>
      <c r="D849" t="s">
        <v>2096</v>
      </c>
      <c r="E849" t="s">
        <v>2097</v>
      </c>
      <c r="F849" t="s">
        <v>9206</v>
      </c>
      <c r="G849" s="11"/>
      <c r="H849" s="11"/>
    </row>
    <row r="850" spans="1:8" x14ac:dyDescent="0.2">
      <c r="A850" t="str">
        <f t="shared" si="14"/>
        <v>RJ85BCarbis</v>
      </c>
      <c r="B850" t="s">
        <v>72</v>
      </c>
      <c r="C850" t="s">
        <v>9195</v>
      </c>
      <c r="D850" t="s">
        <v>2098</v>
      </c>
      <c r="E850" t="s">
        <v>2099</v>
      </c>
      <c r="F850" t="s">
        <v>9207</v>
      </c>
      <c r="G850" s="11"/>
      <c r="H850" s="11"/>
    </row>
    <row r="851" spans="1:8" x14ac:dyDescent="0.2">
      <c r="A851" t="str">
        <f t="shared" si="14"/>
        <v>RJ85BCove</v>
      </c>
      <c r="B851" t="s">
        <v>72</v>
      </c>
      <c r="C851" t="s">
        <v>9195</v>
      </c>
      <c r="D851" t="s">
        <v>2098</v>
      </c>
      <c r="E851" t="s">
        <v>2099</v>
      </c>
      <c r="F851" t="s">
        <v>9208</v>
      </c>
      <c r="G851" s="11"/>
      <c r="H851" s="12"/>
    </row>
    <row r="852" spans="1:8" x14ac:dyDescent="0.2">
      <c r="A852" t="str">
        <f t="shared" si="14"/>
        <v>RJ85BPerran</v>
      </c>
      <c r="B852" t="s">
        <v>72</v>
      </c>
      <c r="C852" t="s">
        <v>9195</v>
      </c>
      <c r="D852" t="s">
        <v>2098</v>
      </c>
      <c r="E852" t="s">
        <v>2099</v>
      </c>
      <c r="F852" t="s">
        <v>9209</v>
      </c>
      <c r="G852" s="11"/>
      <c r="H852" s="11"/>
    </row>
    <row r="853" spans="1:8" x14ac:dyDescent="0.2">
      <c r="A853" t="str">
        <f t="shared" si="14"/>
        <v>RJ870Launceston Inpatients</v>
      </c>
      <c r="B853" t="s">
        <v>72</v>
      </c>
      <c r="C853" t="s">
        <v>9195</v>
      </c>
      <c r="D853" t="s">
        <v>2100</v>
      </c>
      <c r="E853" t="s">
        <v>2101</v>
      </c>
      <c r="F853" t="s">
        <v>9210</v>
      </c>
      <c r="G853" s="11"/>
      <c r="H853" s="11"/>
    </row>
    <row r="854" spans="1:8" x14ac:dyDescent="0.2">
      <c r="A854" t="str">
        <f t="shared" si="14"/>
        <v>RJ8A3Oak</v>
      </c>
      <c r="B854" t="s">
        <v>72</v>
      </c>
      <c r="C854" t="s">
        <v>9195</v>
      </c>
      <c r="D854" t="s">
        <v>2108</v>
      </c>
      <c r="E854" t="s">
        <v>2109</v>
      </c>
      <c r="F854" t="s">
        <v>9211</v>
      </c>
      <c r="G854" s="11"/>
      <c r="H854" s="11"/>
    </row>
    <row r="855" spans="1:8" x14ac:dyDescent="0.2">
      <c r="A855" t="str">
        <f t="shared" si="14"/>
        <v>RJ8A3Willow</v>
      </c>
      <c r="B855" t="s">
        <v>72</v>
      </c>
      <c r="C855" t="s">
        <v>9195</v>
      </c>
      <c r="D855" t="s">
        <v>2108</v>
      </c>
      <c r="E855" t="s">
        <v>2109</v>
      </c>
      <c r="F855" t="s">
        <v>9212</v>
      </c>
      <c r="G855" s="11"/>
      <c r="H855" s="11"/>
    </row>
    <row r="856" spans="1:8" x14ac:dyDescent="0.2">
      <c r="A856" t="str">
        <f t="shared" si="14"/>
        <v>RJ807Newquay Inpatients</v>
      </c>
      <c r="B856" t="s">
        <v>72</v>
      </c>
      <c r="C856" t="s">
        <v>9195</v>
      </c>
      <c r="D856" t="s">
        <v>2118</v>
      </c>
      <c r="E856" t="s">
        <v>2119</v>
      </c>
      <c r="F856" t="s">
        <v>9213</v>
      </c>
      <c r="G856" s="11"/>
      <c r="H856" s="11"/>
    </row>
    <row r="857" spans="1:8" x14ac:dyDescent="0.2">
      <c r="A857" t="str">
        <f t="shared" si="14"/>
        <v>RJ80GSowenna</v>
      </c>
      <c r="B857" t="s">
        <v>72</v>
      </c>
      <c r="C857" t="s">
        <v>9195</v>
      </c>
      <c r="D857" t="s">
        <v>2129</v>
      </c>
      <c r="E857" t="s">
        <v>9214</v>
      </c>
      <c r="F857" t="s">
        <v>9215</v>
      </c>
      <c r="G857" s="11" t="s">
        <v>9216</v>
      </c>
      <c r="H857" s="11">
        <v>43815</v>
      </c>
    </row>
    <row r="858" spans="1:8" x14ac:dyDescent="0.2">
      <c r="A858" t="str">
        <f t="shared" si="14"/>
        <v>RJ801Harold White</v>
      </c>
      <c r="B858" t="s">
        <v>72</v>
      </c>
      <c r="C858" t="s">
        <v>9195</v>
      </c>
      <c r="D858" t="s">
        <v>2133</v>
      </c>
      <c r="E858" t="s">
        <v>2134</v>
      </c>
      <c r="F858" t="s">
        <v>9217</v>
      </c>
      <c r="G858" s="11"/>
      <c r="H858" s="11"/>
    </row>
    <row r="859" spans="1:8" x14ac:dyDescent="0.2">
      <c r="A859" t="str">
        <f t="shared" si="14"/>
        <v>RJ801Heligan</v>
      </c>
      <c r="B859" t="s">
        <v>72</v>
      </c>
      <c r="C859" t="s">
        <v>9195</v>
      </c>
      <c r="D859" t="s">
        <v>2133</v>
      </c>
      <c r="E859" t="s">
        <v>2134</v>
      </c>
      <c r="F859" t="s">
        <v>9218</v>
      </c>
      <c r="G859" s="11"/>
      <c r="H859" s="11"/>
    </row>
    <row r="860" spans="1:8" x14ac:dyDescent="0.2">
      <c r="A860" t="str">
        <f t="shared" si="14"/>
        <v>RJ809St. Marys Inpatients</v>
      </c>
      <c r="B860" t="s">
        <v>72</v>
      </c>
      <c r="C860" t="s">
        <v>9195</v>
      </c>
      <c r="D860" t="s">
        <v>2137</v>
      </c>
      <c r="E860" t="s">
        <v>265</v>
      </c>
      <c r="F860" t="s">
        <v>9219</v>
      </c>
      <c r="G860" s="11"/>
      <c r="H860" s="11"/>
    </row>
    <row r="861" spans="1:8" x14ac:dyDescent="0.2">
      <c r="A861" t="str">
        <f t="shared" si="14"/>
        <v>RJ867Stratton Inpatients</v>
      </c>
      <c r="B861" t="s">
        <v>72</v>
      </c>
      <c r="C861" t="s">
        <v>9195</v>
      </c>
      <c r="D861" t="s">
        <v>2140</v>
      </c>
      <c r="E861" t="s">
        <v>1464</v>
      </c>
      <c r="F861" t="s">
        <v>9220</v>
      </c>
      <c r="G861" s="11"/>
      <c r="H861" s="11"/>
    </row>
    <row r="862" spans="1:8" x14ac:dyDescent="0.2">
      <c r="A862" t="str">
        <f t="shared" si="14"/>
        <v>RJR05Acute Medical Unit (Ward 47)</v>
      </c>
      <c r="B862" t="s">
        <v>73</v>
      </c>
      <c r="C862" t="s">
        <v>9221</v>
      </c>
      <c r="D862" t="s">
        <v>2198</v>
      </c>
      <c r="E862" t="s">
        <v>2199</v>
      </c>
      <c r="F862" t="s">
        <v>9222</v>
      </c>
      <c r="G862" s="11"/>
      <c r="H862" s="11"/>
    </row>
    <row r="863" spans="1:8" x14ac:dyDescent="0.2">
      <c r="A863" t="str">
        <f t="shared" si="14"/>
        <v>RJR05Critical Care</v>
      </c>
      <c r="B863" t="s">
        <v>73</v>
      </c>
      <c r="C863" t="s">
        <v>9221</v>
      </c>
      <c r="D863" t="s">
        <v>2198</v>
      </c>
      <c r="E863" t="s">
        <v>2199</v>
      </c>
      <c r="F863" t="s">
        <v>9223</v>
      </c>
      <c r="G863" s="11"/>
      <c r="H863" s="11"/>
    </row>
    <row r="864" spans="1:8" x14ac:dyDescent="0.2">
      <c r="A864" t="str">
        <f t="shared" ref="A864:A927" si="15">CONCATENATE(D864,F864)</f>
        <v>RJR05Maternity Suite</v>
      </c>
      <c r="B864" t="s">
        <v>73</v>
      </c>
      <c r="C864" t="s">
        <v>9221</v>
      </c>
      <c r="D864" t="s">
        <v>2198</v>
      </c>
      <c r="E864" t="s">
        <v>2199</v>
      </c>
      <c r="F864" t="s">
        <v>9224</v>
      </c>
      <c r="G864" s="11"/>
      <c r="H864" s="11"/>
    </row>
    <row r="865" spans="1:8" x14ac:dyDescent="0.2">
      <c r="A865" t="str">
        <f t="shared" si="15"/>
        <v>RJR05NNU</v>
      </c>
      <c r="B865" t="s">
        <v>73</v>
      </c>
      <c r="C865" t="s">
        <v>9221</v>
      </c>
      <c r="D865" t="s">
        <v>2198</v>
      </c>
      <c r="E865" t="s">
        <v>2199</v>
      </c>
      <c r="F865" t="s">
        <v>9190</v>
      </c>
      <c r="G865" s="11"/>
      <c r="H865" s="11"/>
    </row>
    <row r="866" spans="1:8" x14ac:dyDescent="0.2">
      <c r="A866" t="str">
        <f t="shared" si="15"/>
        <v>RJR05Renal Unit (Care)</v>
      </c>
      <c r="B866" t="s">
        <v>73</v>
      </c>
      <c r="C866" t="s">
        <v>9221</v>
      </c>
      <c r="D866" t="s">
        <v>2198</v>
      </c>
      <c r="E866" t="s">
        <v>2199</v>
      </c>
      <c r="F866" t="s">
        <v>9225</v>
      </c>
      <c r="G866" s="11"/>
      <c r="H866" s="11"/>
    </row>
    <row r="867" spans="1:8" x14ac:dyDescent="0.2">
      <c r="A867" t="str">
        <f t="shared" si="15"/>
        <v>RJR05Ward 29 &amp; 30 Childrens Unit</v>
      </c>
      <c r="B867" t="s">
        <v>73</v>
      </c>
      <c r="C867" t="s">
        <v>9221</v>
      </c>
      <c r="D867" t="s">
        <v>2198</v>
      </c>
      <c r="E867" t="s">
        <v>2199</v>
      </c>
      <c r="F867" t="s">
        <v>9226</v>
      </c>
      <c r="G867" s="11"/>
      <c r="H867" s="11"/>
    </row>
    <row r="868" spans="1:8" x14ac:dyDescent="0.2">
      <c r="A868" t="str">
        <f t="shared" si="15"/>
        <v>RJR05Ward 33 Trinity Ward</v>
      </c>
      <c r="B868" t="s">
        <v>73</v>
      </c>
      <c r="C868" t="s">
        <v>9221</v>
      </c>
      <c r="D868" t="s">
        <v>2198</v>
      </c>
      <c r="E868" t="s">
        <v>2199</v>
      </c>
      <c r="F868" t="s">
        <v>9227</v>
      </c>
      <c r="G868" s="11"/>
      <c r="H868" s="11"/>
    </row>
    <row r="869" spans="1:8" x14ac:dyDescent="0.2">
      <c r="A869" t="str">
        <f t="shared" si="15"/>
        <v>RJR05Ward 34 Priory Ward</v>
      </c>
      <c r="B869" t="s">
        <v>73</v>
      </c>
      <c r="C869" t="s">
        <v>9221</v>
      </c>
      <c r="D869" t="s">
        <v>2198</v>
      </c>
      <c r="E869" t="s">
        <v>2199</v>
      </c>
      <c r="F869" t="s">
        <v>9228</v>
      </c>
      <c r="G869" s="11"/>
      <c r="H869" s="11"/>
    </row>
    <row r="870" spans="1:8" x14ac:dyDescent="0.2">
      <c r="A870" t="str">
        <f t="shared" si="15"/>
        <v>RJR05Ward 41</v>
      </c>
      <c r="B870" s="9" t="s">
        <v>73</v>
      </c>
      <c r="C870" t="s">
        <v>9221</v>
      </c>
      <c r="D870" s="9" t="s">
        <v>2198</v>
      </c>
      <c r="E870" s="9" t="s">
        <v>2199</v>
      </c>
      <c r="F870" t="s">
        <v>9229</v>
      </c>
      <c r="G870" s="14"/>
      <c r="H870" s="12"/>
    </row>
    <row r="871" spans="1:8" x14ac:dyDescent="0.2">
      <c r="A871" t="str">
        <f t="shared" si="15"/>
        <v>RJR05Ward 42 Cathedral Ward</v>
      </c>
      <c r="B871" s="9" t="s">
        <v>73</v>
      </c>
      <c r="C871" t="s">
        <v>9221</v>
      </c>
      <c r="D871" s="9" t="s">
        <v>2198</v>
      </c>
      <c r="E871" s="9" t="s">
        <v>2199</v>
      </c>
      <c r="F871" t="s">
        <v>9230</v>
      </c>
      <c r="G871" s="14"/>
      <c r="H871" s="12"/>
    </row>
    <row r="872" spans="1:8" x14ac:dyDescent="0.2">
      <c r="A872" t="str">
        <f t="shared" si="15"/>
        <v>RJR05Ward 43 Meadows Ward</v>
      </c>
      <c r="B872" s="9" t="s">
        <v>73</v>
      </c>
      <c r="C872" t="s">
        <v>9221</v>
      </c>
      <c r="D872" s="9" t="s">
        <v>2198</v>
      </c>
      <c r="E872" s="9" t="s">
        <v>2199</v>
      </c>
      <c r="F872" t="s">
        <v>9231</v>
      </c>
      <c r="G872" s="14"/>
      <c r="H872" s="12"/>
    </row>
    <row r="873" spans="1:8" x14ac:dyDescent="0.2">
      <c r="A873" t="str">
        <f t="shared" si="15"/>
        <v>RJR05Ward 44 Bridge Ward</v>
      </c>
      <c r="B873" s="9" t="s">
        <v>73</v>
      </c>
      <c r="C873" t="s">
        <v>9221</v>
      </c>
      <c r="D873" s="9" t="s">
        <v>2198</v>
      </c>
      <c r="E873" s="9" t="s">
        <v>2199</v>
      </c>
      <c r="F873" t="s">
        <v>9232</v>
      </c>
      <c r="G873" s="14"/>
      <c r="H873" s="12"/>
    </row>
    <row r="874" spans="1:8" x14ac:dyDescent="0.2">
      <c r="A874" t="str">
        <f t="shared" si="15"/>
        <v>RJR05Ward 45 Palace Ward</v>
      </c>
      <c r="B874" s="9" t="s">
        <v>73</v>
      </c>
      <c r="C874" t="s">
        <v>9221</v>
      </c>
      <c r="D874" s="9" t="s">
        <v>2198</v>
      </c>
      <c r="E874" s="9" t="s">
        <v>2199</v>
      </c>
      <c r="F874" t="s">
        <v>9233</v>
      </c>
      <c r="G874" s="14"/>
      <c r="H874" s="12"/>
    </row>
    <row r="875" spans="1:8" x14ac:dyDescent="0.2">
      <c r="A875" t="str">
        <f t="shared" si="15"/>
        <v>RJR05Ward 48 Northgate Ward</v>
      </c>
      <c r="B875" t="s">
        <v>73</v>
      </c>
      <c r="C875" t="s">
        <v>9221</v>
      </c>
      <c r="D875" t="s">
        <v>2198</v>
      </c>
      <c r="E875" t="s">
        <v>2199</v>
      </c>
      <c r="F875" t="s">
        <v>9234</v>
      </c>
      <c r="G875" s="11"/>
      <c r="H875" s="12"/>
    </row>
    <row r="876" spans="1:8" x14ac:dyDescent="0.2">
      <c r="A876" t="str">
        <f t="shared" si="15"/>
        <v>RJR05Ward 49 Foregate Ward</v>
      </c>
      <c r="B876" t="s">
        <v>73</v>
      </c>
      <c r="C876" t="s">
        <v>9221</v>
      </c>
      <c r="D876" t="s">
        <v>2198</v>
      </c>
      <c r="E876" t="s">
        <v>2199</v>
      </c>
      <c r="F876" t="s">
        <v>9235</v>
      </c>
      <c r="G876" s="11"/>
      <c r="H876" s="12"/>
    </row>
    <row r="877" spans="1:8" x14ac:dyDescent="0.2">
      <c r="A877" t="str">
        <f t="shared" si="15"/>
        <v>RJR05Ward 50</v>
      </c>
      <c r="B877" t="s">
        <v>73</v>
      </c>
      <c r="C877" t="s">
        <v>9221</v>
      </c>
      <c r="D877" t="s">
        <v>2198</v>
      </c>
      <c r="E877" t="s">
        <v>2199</v>
      </c>
      <c r="F877" t="s">
        <v>9236</v>
      </c>
      <c r="G877" s="11"/>
      <c r="H877" s="12"/>
    </row>
    <row r="878" spans="1:8" x14ac:dyDescent="0.2">
      <c r="A878" t="str">
        <f t="shared" si="15"/>
        <v>RJR05Ward 51</v>
      </c>
      <c r="B878" t="s">
        <v>73</v>
      </c>
      <c r="C878" t="s">
        <v>9221</v>
      </c>
      <c r="D878" t="s">
        <v>2198</v>
      </c>
      <c r="E878" t="s">
        <v>2199</v>
      </c>
      <c r="F878" t="s">
        <v>9237</v>
      </c>
      <c r="G878" s="11"/>
      <c r="H878" s="12"/>
    </row>
    <row r="879" spans="1:8" x14ac:dyDescent="0.2">
      <c r="A879" t="str">
        <f t="shared" si="15"/>
        <v>RJR05Ward 52</v>
      </c>
      <c r="B879" t="s">
        <v>73</v>
      </c>
      <c r="C879" t="s">
        <v>9221</v>
      </c>
      <c r="D879" t="s">
        <v>2198</v>
      </c>
      <c r="E879" t="s">
        <v>2199</v>
      </c>
      <c r="F879" t="s">
        <v>9238</v>
      </c>
      <c r="G879" s="11"/>
      <c r="H879" s="12"/>
    </row>
    <row r="880" spans="1:8" x14ac:dyDescent="0.2">
      <c r="A880" t="str">
        <f t="shared" si="15"/>
        <v>RJR05Ward 53</v>
      </c>
      <c r="B880" t="s">
        <v>73</v>
      </c>
      <c r="C880" t="s">
        <v>9221</v>
      </c>
      <c r="D880" t="s">
        <v>2198</v>
      </c>
      <c r="E880" t="s">
        <v>2199</v>
      </c>
      <c r="F880" t="s">
        <v>9239</v>
      </c>
      <c r="G880" s="11"/>
      <c r="H880" s="12"/>
    </row>
    <row r="881" spans="1:8" x14ac:dyDescent="0.2">
      <c r="A881" t="str">
        <f t="shared" si="15"/>
        <v>RJR05Ward 54</v>
      </c>
      <c r="B881" t="s">
        <v>73</v>
      </c>
      <c r="C881" t="s">
        <v>9221</v>
      </c>
      <c r="D881" t="s">
        <v>2198</v>
      </c>
      <c r="E881" t="s">
        <v>2199</v>
      </c>
      <c r="F881" t="s">
        <v>9240</v>
      </c>
      <c r="G881" s="11"/>
      <c r="H881" s="12"/>
    </row>
    <row r="882" spans="1:8" x14ac:dyDescent="0.2">
      <c r="A882" t="str">
        <f t="shared" si="15"/>
        <v>RJR05Ward 60 Haematology Oncology Suite</v>
      </c>
      <c r="B882" t="s">
        <v>73</v>
      </c>
      <c r="C882" t="s">
        <v>9221</v>
      </c>
      <c r="D882" t="s">
        <v>2198</v>
      </c>
      <c r="E882" t="s">
        <v>2199</v>
      </c>
      <c r="F882" t="s">
        <v>9241</v>
      </c>
      <c r="G882" s="11"/>
      <c r="H882" s="12"/>
    </row>
    <row r="883" spans="1:8" x14ac:dyDescent="0.2">
      <c r="A883" t="str">
        <f t="shared" si="15"/>
        <v>RJR60Bluebell Unit</v>
      </c>
      <c r="B883" t="s">
        <v>73</v>
      </c>
      <c r="C883" t="s">
        <v>9221</v>
      </c>
      <c r="D883" t="s">
        <v>2200</v>
      </c>
      <c r="E883" t="s">
        <v>2201</v>
      </c>
      <c r="F883" t="s">
        <v>9242</v>
      </c>
      <c r="G883" s="11"/>
      <c r="H883" s="12"/>
    </row>
    <row r="884" spans="1:8" x14ac:dyDescent="0.2">
      <c r="A884" t="str">
        <f t="shared" si="15"/>
        <v>RJR60Poppy Unit</v>
      </c>
      <c r="B884" t="s">
        <v>73</v>
      </c>
      <c r="C884" t="s">
        <v>9221</v>
      </c>
      <c r="D884" t="s">
        <v>2200</v>
      </c>
      <c r="E884" t="s">
        <v>2201</v>
      </c>
      <c r="F884" t="s">
        <v>9243</v>
      </c>
      <c r="G884" s="11"/>
      <c r="H884" s="12"/>
    </row>
    <row r="885" spans="1:8" x14ac:dyDescent="0.2">
      <c r="A885" t="str">
        <f t="shared" si="15"/>
        <v>RXPBAWard 16 BAGH [0249]</v>
      </c>
      <c r="B885" t="s">
        <v>74</v>
      </c>
      <c r="C885" t="s">
        <v>9244</v>
      </c>
      <c r="D885" t="s">
        <v>6734</v>
      </c>
      <c r="E885" t="s">
        <v>6735</v>
      </c>
      <c r="F885" t="s">
        <v>9245</v>
      </c>
      <c r="G885" s="11"/>
      <c r="H885" s="12"/>
    </row>
    <row r="886" spans="1:8" x14ac:dyDescent="0.2">
      <c r="A886" t="str">
        <f t="shared" si="15"/>
        <v>RXPBAWard 18 BAGH [1409]</v>
      </c>
      <c r="B886" t="s">
        <v>74</v>
      </c>
      <c r="C886" t="s">
        <v>9244</v>
      </c>
      <c r="D886" t="s">
        <v>6734</v>
      </c>
      <c r="E886" t="s">
        <v>6735</v>
      </c>
      <c r="F886" t="s">
        <v>9246</v>
      </c>
      <c r="G886" s="11"/>
      <c r="H886" s="12"/>
    </row>
    <row r="887" spans="1:8" x14ac:dyDescent="0.2">
      <c r="A887" t="str">
        <f t="shared" si="15"/>
        <v>RXPBAWard 4 Stroke Rehab Unit BAGH (0248)</v>
      </c>
      <c r="B887" t="s">
        <v>74</v>
      </c>
      <c r="C887" t="s">
        <v>9244</v>
      </c>
      <c r="D887" t="s">
        <v>6734</v>
      </c>
      <c r="E887" t="s">
        <v>6735</v>
      </c>
      <c r="F887" t="s">
        <v>9247</v>
      </c>
      <c r="G887" s="11"/>
      <c r="H887" s="12"/>
    </row>
    <row r="888" spans="1:8" x14ac:dyDescent="0.2">
      <c r="A888" t="str">
        <f t="shared" si="15"/>
        <v>RXPBAWard 6 BAGH [0243]</v>
      </c>
      <c r="B888" t="s">
        <v>74</v>
      </c>
      <c r="C888" t="s">
        <v>9244</v>
      </c>
      <c r="D888" t="s">
        <v>6734</v>
      </c>
      <c r="E888" t="s">
        <v>6735</v>
      </c>
      <c r="F888" t="s">
        <v>9248</v>
      </c>
      <c r="G888" s="11"/>
      <c r="H888" s="12"/>
    </row>
    <row r="889" spans="1:8" x14ac:dyDescent="0.2">
      <c r="A889" t="str">
        <f t="shared" si="15"/>
        <v>RXPCCWard 1 C-L-S [0307]</v>
      </c>
      <c r="B889" t="s">
        <v>74</v>
      </c>
      <c r="C889" t="s">
        <v>9244</v>
      </c>
      <c r="D889" t="s">
        <v>6736</v>
      </c>
      <c r="E889" t="s">
        <v>6737</v>
      </c>
      <c r="F889" t="s">
        <v>9249</v>
      </c>
      <c r="G889" s="11"/>
      <c r="H889" s="12"/>
    </row>
    <row r="890" spans="1:8" x14ac:dyDescent="0.2">
      <c r="A890" t="str">
        <f t="shared" si="15"/>
        <v>RXPDAAMU DMH (1203)</v>
      </c>
      <c r="B890" t="s">
        <v>74</v>
      </c>
      <c r="C890" t="s">
        <v>9244</v>
      </c>
      <c r="D890" t="s">
        <v>6738</v>
      </c>
      <c r="E890" t="s">
        <v>6739</v>
      </c>
      <c r="F890" t="s">
        <v>9250</v>
      </c>
      <c r="G890" s="11"/>
      <c r="H890" s="12"/>
    </row>
    <row r="891" spans="1:8" x14ac:dyDescent="0.2">
      <c r="A891" t="str">
        <f t="shared" si="15"/>
        <v>RXPDACCU DMH [0202]</v>
      </c>
      <c r="B891" t="s">
        <v>74</v>
      </c>
      <c r="C891" t="s">
        <v>9244</v>
      </c>
      <c r="D891" t="s">
        <v>6738</v>
      </c>
      <c r="E891" t="s">
        <v>6739</v>
      </c>
      <c r="F891" t="s">
        <v>9251</v>
      </c>
      <c r="G891" s="11"/>
      <c r="H891" s="12"/>
    </row>
    <row r="892" spans="1:8" x14ac:dyDescent="0.2">
      <c r="A892" t="str">
        <f t="shared" si="15"/>
        <v>RXPDACritical Care DMH (1619)</v>
      </c>
      <c r="B892" t="s">
        <v>74</v>
      </c>
      <c r="C892" t="s">
        <v>9244</v>
      </c>
      <c r="D892" t="s">
        <v>6738</v>
      </c>
      <c r="E892" t="s">
        <v>6739</v>
      </c>
      <c r="F892" t="s">
        <v>9252</v>
      </c>
      <c r="G892" s="11"/>
      <c r="H892" s="12"/>
    </row>
    <row r="893" spans="1:8" x14ac:dyDescent="0.2">
      <c r="A893" t="str">
        <f t="shared" si="15"/>
        <v>RXPDAOrthopaedic Unit DMH (1402)</v>
      </c>
      <c r="B893" t="s">
        <v>74</v>
      </c>
      <c r="C893" t="s">
        <v>9244</v>
      </c>
      <c r="D893" t="s">
        <v>6738</v>
      </c>
      <c r="E893" t="s">
        <v>6739</v>
      </c>
      <c r="F893" t="s">
        <v>9253</v>
      </c>
      <c r="G893" s="11"/>
      <c r="H893" s="12"/>
    </row>
    <row r="894" spans="1:8" x14ac:dyDescent="0.2">
      <c r="A894" t="str">
        <f t="shared" si="15"/>
        <v>RXPDASCBU DMH [2203]</v>
      </c>
      <c r="B894" t="s">
        <v>74</v>
      </c>
      <c r="C894" t="s">
        <v>9244</v>
      </c>
      <c r="D894" t="s">
        <v>6738</v>
      </c>
      <c r="E894" t="s">
        <v>6739</v>
      </c>
      <c r="F894" t="s">
        <v>9254</v>
      </c>
      <c r="G894" s="11"/>
      <c r="H894" s="12"/>
    </row>
    <row r="895" spans="1:8" x14ac:dyDescent="0.2">
      <c r="A895" t="str">
        <f t="shared" si="15"/>
        <v>RXPDAWard 21 DMH [2201]</v>
      </c>
      <c r="B895" t="s">
        <v>74</v>
      </c>
      <c r="C895" t="s">
        <v>9244</v>
      </c>
      <c r="D895" t="s">
        <v>6738</v>
      </c>
      <c r="E895" t="s">
        <v>6739</v>
      </c>
      <c r="F895" t="s">
        <v>9255</v>
      </c>
      <c r="G895" s="11"/>
      <c r="H895" s="12"/>
    </row>
    <row r="896" spans="1:8" x14ac:dyDescent="0.2">
      <c r="A896" t="str">
        <f t="shared" si="15"/>
        <v>RXPDAWard 31 DMH (1204)</v>
      </c>
      <c r="B896" t="s">
        <v>74</v>
      </c>
      <c r="C896" t="s">
        <v>9244</v>
      </c>
      <c r="D896" t="s">
        <v>6738</v>
      </c>
      <c r="E896" t="s">
        <v>6739</v>
      </c>
      <c r="F896" t="s">
        <v>9256</v>
      </c>
      <c r="G896" s="11"/>
      <c r="H896" s="12"/>
    </row>
    <row r="897" spans="1:8" x14ac:dyDescent="0.2">
      <c r="A897" t="str">
        <f t="shared" si="15"/>
        <v>RXPDAWard 32 DMH (1205)</v>
      </c>
      <c r="B897" t="s">
        <v>74</v>
      </c>
      <c r="C897" t="s">
        <v>9244</v>
      </c>
      <c r="D897" t="s">
        <v>6738</v>
      </c>
      <c r="E897" t="s">
        <v>6739</v>
      </c>
      <c r="F897" t="s">
        <v>9257</v>
      </c>
      <c r="G897" s="11"/>
      <c r="H897" s="12"/>
    </row>
    <row r="898" spans="1:8" x14ac:dyDescent="0.2">
      <c r="A898" t="str">
        <f t="shared" si="15"/>
        <v>RXPDAWard 41 DMH [0205]</v>
      </c>
      <c r="B898" t="s">
        <v>74</v>
      </c>
      <c r="C898" t="s">
        <v>9244</v>
      </c>
      <c r="D898" t="s">
        <v>6738</v>
      </c>
      <c r="E898" t="s">
        <v>6739</v>
      </c>
      <c r="F898" t="s">
        <v>9258</v>
      </c>
      <c r="G898" s="11"/>
      <c r="H898" s="12"/>
    </row>
    <row r="899" spans="1:8" x14ac:dyDescent="0.2">
      <c r="A899" t="str">
        <f t="shared" si="15"/>
        <v>RXPDAWard 42 DMH [0206]</v>
      </c>
      <c r="B899" t="s">
        <v>74</v>
      </c>
      <c r="C899" t="s">
        <v>9244</v>
      </c>
      <c r="D899" t="s">
        <v>6738</v>
      </c>
      <c r="E899" t="s">
        <v>6739</v>
      </c>
      <c r="F899" t="s">
        <v>9259</v>
      </c>
      <c r="G899" s="11"/>
      <c r="H899" s="11"/>
    </row>
    <row r="900" spans="1:8" x14ac:dyDescent="0.2">
      <c r="A900" t="str">
        <f t="shared" si="15"/>
        <v>RXPDAWard 43 DMH [0207]</v>
      </c>
      <c r="B900" t="s">
        <v>74</v>
      </c>
      <c r="C900" t="s">
        <v>9244</v>
      </c>
      <c r="D900" t="s">
        <v>6738</v>
      </c>
      <c r="E900" t="s">
        <v>6739</v>
      </c>
      <c r="F900" t="s">
        <v>9260</v>
      </c>
      <c r="G900" s="11"/>
      <c r="H900" s="11"/>
    </row>
    <row r="901" spans="1:8" x14ac:dyDescent="0.2">
      <c r="A901" t="str">
        <f t="shared" si="15"/>
        <v>RXPDAWard 44 DMH [0208]</v>
      </c>
      <c r="B901" t="s">
        <v>74</v>
      </c>
      <c r="C901" t="s">
        <v>9244</v>
      </c>
      <c r="D901" t="s">
        <v>6738</v>
      </c>
      <c r="E901" t="s">
        <v>6739</v>
      </c>
      <c r="F901" t="s">
        <v>9261</v>
      </c>
      <c r="G901" s="11"/>
      <c r="H901" s="11"/>
    </row>
    <row r="902" spans="1:8" x14ac:dyDescent="0.2">
      <c r="A902" t="str">
        <f t="shared" si="15"/>
        <v>RXPDAWard 51 DMH (0233)</v>
      </c>
      <c r="B902" t="s">
        <v>74</v>
      </c>
      <c r="C902" t="s">
        <v>9244</v>
      </c>
      <c r="D902" t="s">
        <v>6738</v>
      </c>
      <c r="E902" t="s">
        <v>6739</v>
      </c>
      <c r="F902" t="s">
        <v>9262</v>
      </c>
      <c r="G902" s="11"/>
      <c r="H902" s="11"/>
    </row>
    <row r="903" spans="1:8" x14ac:dyDescent="0.2">
      <c r="A903" t="str">
        <f t="shared" si="15"/>
        <v>RXPDAWard 52 DMH (0211)</v>
      </c>
      <c r="B903" t="s">
        <v>74</v>
      </c>
      <c r="C903" t="s">
        <v>9244</v>
      </c>
      <c r="D903" t="s">
        <v>6738</v>
      </c>
      <c r="E903" t="s">
        <v>6739</v>
      </c>
      <c r="F903" t="s">
        <v>9263</v>
      </c>
      <c r="G903" s="11"/>
      <c r="H903" s="11"/>
    </row>
    <row r="904" spans="1:8" x14ac:dyDescent="0.2">
      <c r="A904" t="str">
        <f t="shared" si="15"/>
        <v>RXPDAWard 61 DMH [0706]</v>
      </c>
      <c r="B904" t="s">
        <v>74</v>
      </c>
      <c r="C904" t="s">
        <v>9244</v>
      </c>
      <c r="D904" t="s">
        <v>6738</v>
      </c>
      <c r="E904" t="s">
        <v>6739</v>
      </c>
      <c r="F904" t="s">
        <v>9264</v>
      </c>
      <c r="G904" s="11"/>
      <c r="H904" s="11"/>
    </row>
    <row r="905" spans="1:8" x14ac:dyDescent="0.2">
      <c r="A905" t="str">
        <f t="shared" si="15"/>
        <v>RXPDAWard 62 DMH [0705]</v>
      </c>
      <c r="B905" t="s">
        <v>74</v>
      </c>
      <c r="C905" t="s">
        <v>9244</v>
      </c>
      <c r="D905" t="s">
        <v>6738</v>
      </c>
      <c r="E905" t="s">
        <v>6739</v>
      </c>
      <c r="F905" t="s">
        <v>9265</v>
      </c>
      <c r="G905" s="11"/>
      <c r="H905" s="11"/>
    </row>
    <row r="906" spans="1:8" x14ac:dyDescent="0.2">
      <c r="A906" t="str">
        <f t="shared" si="15"/>
        <v>RXPCJC-Hosp. RCH</v>
      </c>
      <c r="B906" t="s">
        <v>74</v>
      </c>
      <c r="C906" t="s">
        <v>9244</v>
      </c>
      <c r="D906" t="s">
        <v>6740</v>
      </c>
      <c r="E906" t="s">
        <v>6741</v>
      </c>
      <c r="F906" t="s">
        <v>9266</v>
      </c>
      <c r="G906" s="11"/>
      <c r="H906" s="11"/>
    </row>
    <row r="907" spans="1:8" x14ac:dyDescent="0.2">
      <c r="A907" t="str">
        <f t="shared" si="15"/>
        <v>RXPCLC-Hosp Sedgefield Wards</v>
      </c>
      <c r="B907" t="s">
        <v>74</v>
      </c>
      <c r="C907" t="s">
        <v>9244</v>
      </c>
      <c r="D907" t="s">
        <v>6742</v>
      </c>
      <c r="E907" t="s">
        <v>6743</v>
      </c>
      <c r="F907" t="s">
        <v>9267</v>
      </c>
      <c r="G907" s="11"/>
      <c r="H907" s="11"/>
    </row>
    <row r="908" spans="1:8" x14ac:dyDescent="0.2">
      <c r="A908" t="str">
        <f t="shared" si="15"/>
        <v>RXPCWWard 2 SBH [0304]</v>
      </c>
      <c r="B908" t="s">
        <v>74</v>
      </c>
      <c r="C908" t="s">
        <v>9244</v>
      </c>
      <c r="D908" t="s">
        <v>6744</v>
      </c>
      <c r="E908" t="s">
        <v>6745</v>
      </c>
      <c r="F908" t="s">
        <v>9268</v>
      </c>
      <c r="G908" s="11"/>
      <c r="H908" s="11"/>
    </row>
    <row r="909" spans="1:8" x14ac:dyDescent="0.2">
      <c r="A909" t="str">
        <f t="shared" si="15"/>
        <v>RXPCPAcute Cardiac Unit, UHND (0004)</v>
      </c>
      <c r="B909" t="s">
        <v>74</v>
      </c>
      <c r="C909" t="s">
        <v>9244</v>
      </c>
      <c r="D909" t="s">
        <v>6752</v>
      </c>
      <c r="E909" t="s">
        <v>2330</v>
      </c>
      <c r="F909" t="s">
        <v>9269</v>
      </c>
      <c r="G909" s="11"/>
      <c r="H909" s="11"/>
    </row>
    <row r="910" spans="1:8" x14ac:dyDescent="0.2">
      <c r="A910" t="str">
        <f t="shared" si="15"/>
        <v>RXPCPITU UHND (1505)</v>
      </c>
      <c r="B910" t="s">
        <v>74</v>
      </c>
      <c r="C910" t="s">
        <v>9244</v>
      </c>
      <c r="D910" t="s">
        <v>6752</v>
      </c>
      <c r="E910" t="s">
        <v>2330</v>
      </c>
      <c r="F910" t="s">
        <v>9270</v>
      </c>
      <c r="G910" s="11"/>
      <c r="H910" s="11"/>
    </row>
    <row r="911" spans="1:8" x14ac:dyDescent="0.2">
      <c r="A911" t="str">
        <f t="shared" si="15"/>
        <v>RXPCPNEONATAL UHND (0606)</v>
      </c>
      <c r="B911" t="s">
        <v>74</v>
      </c>
      <c r="C911" t="s">
        <v>9244</v>
      </c>
      <c r="D911" t="s">
        <v>6752</v>
      </c>
      <c r="E911" t="s">
        <v>2330</v>
      </c>
      <c r="F911" t="s">
        <v>9271</v>
      </c>
      <c r="G911" s="11"/>
      <c r="H911" s="11"/>
    </row>
    <row r="912" spans="1:8" x14ac:dyDescent="0.2">
      <c r="A912" t="str">
        <f t="shared" si="15"/>
        <v>RXPCPSAU UHND [1106]</v>
      </c>
      <c r="B912" t="s">
        <v>74</v>
      </c>
      <c r="C912" t="s">
        <v>9244</v>
      </c>
      <c r="D912" t="s">
        <v>6752</v>
      </c>
      <c r="E912" t="s">
        <v>2330</v>
      </c>
      <c r="F912" t="s">
        <v>9272</v>
      </c>
      <c r="G912" s="11"/>
      <c r="H912" s="11"/>
    </row>
    <row r="913" spans="1:8" x14ac:dyDescent="0.2">
      <c r="A913" t="str">
        <f t="shared" si="15"/>
        <v>RXPCPTREETOPS UHND [0602]</v>
      </c>
      <c r="B913" t="s">
        <v>74</v>
      </c>
      <c r="C913" t="s">
        <v>9244</v>
      </c>
      <c r="D913" t="s">
        <v>6752</v>
      </c>
      <c r="E913" t="s">
        <v>2330</v>
      </c>
      <c r="F913" t="s">
        <v>9273</v>
      </c>
      <c r="G913" s="11"/>
      <c r="H913" s="11"/>
    </row>
    <row r="914" spans="1:8" x14ac:dyDescent="0.2">
      <c r="A914" t="str">
        <f t="shared" si="15"/>
        <v>RXPCPWard 1 UHND (0001)</v>
      </c>
      <c r="B914" t="s">
        <v>74</v>
      </c>
      <c r="C914" t="s">
        <v>9244</v>
      </c>
      <c r="D914" t="s">
        <v>6752</v>
      </c>
      <c r="E914" t="s">
        <v>2330</v>
      </c>
      <c r="F914" t="s">
        <v>9274</v>
      </c>
      <c r="G914" s="11"/>
      <c r="H914" s="11"/>
    </row>
    <row r="915" spans="1:8" x14ac:dyDescent="0.2">
      <c r="A915" t="str">
        <f t="shared" si="15"/>
        <v>RXPCPWard 10 UHND [0603]</v>
      </c>
      <c r="B915" t="s">
        <v>74</v>
      </c>
      <c r="C915" t="s">
        <v>9244</v>
      </c>
      <c r="D915" t="s">
        <v>6752</v>
      </c>
      <c r="E915" t="s">
        <v>2330</v>
      </c>
      <c r="F915" t="s">
        <v>9275</v>
      </c>
      <c r="G915" s="11"/>
      <c r="H915" s="11"/>
    </row>
    <row r="916" spans="1:8" x14ac:dyDescent="0.2">
      <c r="A916" t="str">
        <f t="shared" si="15"/>
        <v>RXPCPWard 12 Orthopaedic Unit UHND (1303)</v>
      </c>
      <c r="B916" t="s">
        <v>74</v>
      </c>
      <c r="C916" t="s">
        <v>9244</v>
      </c>
      <c r="D916" t="s">
        <v>6752</v>
      </c>
      <c r="E916" t="s">
        <v>2330</v>
      </c>
      <c r="F916" t="s">
        <v>9276</v>
      </c>
      <c r="G916" s="11"/>
      <c r="H916" s="11"/>
    </row>
    <row r="917" spans="1:8" x14ac:dyDescent="0.2">
      <c r="A917" t="str">
        <f t="shared" si="15"/>
        <v>RXPCPWard 14 UHND [0005]</v>
      </c>
      <c r="B917" t="s">
        <v>74</v>
      </c>
      <c r="C917" t="s">
        <v>9244</v>
      </c>
      <c r="D917" t="s">
        <v>6752</v>
      </c>
      <c r="E917" t="s">
        <v>2330</v>
      </c>
      <c r="F917" t="s">
        <v>9277</v>
      </c>
      <c r="G917" s="11"/>
      <c r="H917" s="11"/>
    </row>
    <row r="918" spans="1:8" x14ac:dyDescent="0.2">
      <c r="A918" t="str">
        <f t="shared" si="15"/>
        <v>RXPCPWard 15 UHND [1305]</v>
      </c>
      <c r="B918" t="s">
        <v>74</v>
      </c>
      <c r="C918" t="s">
        <v>9244</v>
      </c>
      <c r="D918" t="s">
        <v>6752</v>
      </c>
      <c r="E918" t="s">
        <v>2330</v>
      </c>
      <c r="F918" t="s">
        <v>9278</v>
      </c>
      <c r="G918" s="11"/>
      <c r="H918" s="11"/>
    </row>
    <row r="919" spans="1:8" x14ac:dyDescent="0.2">
      <c r="A919" t="str">
        <f t="shared" si="15"/>
        <v>RXPCPWARD 16 UHND [1105]</v>
      </c>
      <c r="B919" t="s">
        <v>74</v>
      </c>
      <c r="C919" t="s">
        <v>9244</v>
      </c>
      <c r="D919" t="s">
        <v>6752</v>
      </c>
      <c r="E919" t="s">
        <v>2330</v>
      </c>
      <c r="F919" t="s">
        <v>9279</v>
      </c>
      <c r="G919" s="11"/>
      <c r="H919" s="11"/>
    </row>
    <row r="920" spans="1:8" x14ac:dyDescent="0.2">
      <c r="A920" t="str">
        <f t="shared" si="15"/>
        <v>RXPCPWard 2 UHND [0002]</v>
      </c>
      <c r="B920" t="s">
        <v>74</v>
      </c>
      <c r="C920" t="s">
        <v>9244</v>
      </c>
      <c r="D920" t="s">
        <v>6752</v>
      </c>
      <c r="E920" t="s">
        <v>2330</v>
      </c>
      <c r="F920" t="s">
        <v>9280</v>
      </c>
      <c r="G920" s="11"/>
      <c r="H920" s="11"/>
    </row>
    <row r="921" spans="1:8" x14ac:dyDescent="0.2">
      <c r="A921" t="str">
        <f t="shared" si="15"/>
        <v>RXPCPWard 3 AMUSS UHND (0003)</v>
      </c>
      <c r="B921" t="s">
        <v>74</v>
      </c>
      <c r="C921" t="s">
        <v>9244</v>
      </c>
      <c r="D921" t="s">
        <v>6752</v>
      </c>
      <c r="E921" t="s">
        <v>2330</v>
      </c>
      <c r="F921" t="s">
        <v>9281</v>
      </c>
      <c r="G921" s="11"/>
      <c r="H921" s="11"/>
    </row>
    <row r="922" spans="1:8" x14ac:dyDescent="0.2">
      <c r="A922" t="str">
        <f t="shared" si="15"/>
        <v>RXPCPWard 5 UHND (0300)</v>
      </c>
      <c r="B922" t="s">
        <v>74</v>
      </c>
      <c r="C922" t="s">
        <v>9244</v>
      </c>
      <c r="D922" t="s">
        <v>6752</v>
      </c>
      <c r="E922" t="s">
        <v>2330</v>
      </c>
      <c r="F922" t="s">
        <v>9282</v>
      </c>
      <c r="G922" s="11"/>
      <c r="H922" s="11"/>
    </row>
    <row r="923" spans="1:8" x14ac:dyDescent="0.2">
      <c r="A923" t="str">
        <f t="shared" si="15"/>
        <v>RXPCPWard 6 UHND (0006)</v>
      </c>
      <c r="B923" t="s">
        <v>74</v>
      </c>
      <c r="C923" t="s">
        <v>9244</v>
      </c>
      <c r="D923" t="s">
        <v>6752</v>
      </c>
      <c r="E923" t="s">
        <v>2330</v>
      </c>
      <c r="F923" t="s">
        <v>9283</v>
      </c>
      <c r="G923" s="11"/>
      <c r="H923" s="11"/>
    </row>
    <row r="924" spans="1:8" x14ac:dyDescent="0.2">
      <c r="A924" t="str">
        <f t="shared" si="15"/>
        <v>RXPCPWard 9 UHND [0605]</v>
      </c>
      <c r="B924" t="s">
        <v>74</v>
      </c>
      <c r="C924" t="s">
        <v>9244</v>
      </c>
      <c r="D924" t="s">
        <v>6752</v>
      </c>
      <c r="E924" t="s">
        <v>2330</v>
      </c>
      <c r="F924" t="s">
        <v>9284</v>
      </c>
      <c r="G924" s="11"/>
      <c r="H924" s="11"/>
    </row>
    <row r="925" spans="1:8" x14ac:dyDescent="0.2">
      <c r="A925" t="str">
        <f t="shared" si="15"/>
        <v>RXP69Weardale Community Hospital (5001)</v>
      </c>
      <c r="B925" t="s">
        <v>74</v>
      </c>
      <c r="C925" t="s">
        <v>9244</v>
      </c>
      <c r="D925" t="s">
        <v>6753</v>
      </c>
      <c r="E925" t="s">
        <v>6754</v>
      </c>
      <c r="F925" t="s">
        <v>9285</v>
      </c>
      <c r="G925" s="11"/>
      <c r="H925" s="11"/>
    </row>
    <row r="926" spans="1:8" x14ac:dyDescent="0.2">
      <c r="A926" t="str">
        <f t="shared" si="15"/>
        <v>RYG92Aspen Unit</v>
      </c>
      <c r="B926" t="s">
        <v>75</v>
      </c>
      <c r="C926" t="s">
        <v>9286</v>
      </c>
      <c r="D926" t="s">
        <v>7832</v>
      </c>
      <c r="E926" t="s">
        <v>7833</v>
      </c>
      <c r="F926" t="s">
        <v>9287</v>
      </c>
      <c r="G926" s="11"/>
      <c r="H926" s="11"/>
    </row>
    <row r="927" spans="1:8" x14ac:dyDescent="0.2">
      <c r="A927" t="str">
        <f t="shared" si="15"/>
        <v>RYG96Amber</v>
      </c>
      <c r="B927" t="s">
        <v>75</v>
      </c>
      <c r="C927" t="s">
        <v>9286</v>
      </c>
      <c r="D927" t="s">
        <v>7834</v>
      </c>
      <c r="E927" t="s">
        <v>7835</v>
      </c>
      <c r="F927" t="s">
        <v>9288</v>
      </c>
      <c r="G927" s="11"/>
      <c r="H927" s="11"/>
    </row>
    <row r="928" spans="1:8" x14ac:dyDescent="0.2">
      <c r="A928" t="str">
        <f t="shared" ref="A928:A991" si="16">CONCATENATE(D928,F928)</f>
        <v>RYG96Eden Unit</v>
      </c>
      <c r="B928" t="s">
        <v>75</v>
      </c>
      <c r="C928" t="s">
        <v>9286</v>
      </c>
      <c r="D928" t="s">
        <v>7834</v>
      </c>
      <c r="E928" t="s">
        <v>7835</v>
      </c>
      <c r="F928" t="s">
        <v>9289</v>
      </c>
      <c r="G928" s="11"/>
      <c r="H928" s="11"/>
    </row>
    <row r="929" spans="1:8" x14ac:dyDescent="0.2">
      <c r="A929" t="str">
        <f t="shared" si="16"/>
        <v>RYG96Jade Adolescents</v>
      </c>
      <c r="B929" t="s">
        <v>75</v>
      </c>
      <c r="C929" t="s">
        <v>9286</v>
      </c>
      <c r="D929" t="s">
        <v>7834</v>
      </c>
      <c r="E929" t="s">
        <v>7835</v>
      </c>
      <c r="F929" t="s">
        <v>9290</v>
      </c>
      <c r="G929" s="11"/>
      <c r="H929" s="11"/>
    </row>
    <row r="930" spans="1:8" x14ac:dyDescent="0.2">
      <c r="A930" t="str">
        <f t="shared" si="16"/>
        <v>RYG96Janet Shaw Clinic</v>
      </c>
      <c r="B930" t="s">
        <v>75</v>
      </c>
      <c r="C930" t="s">
        <v>9286</v>
      </c>
      <c r="D930" t="s">
        <v>7834</v>
      </c>
      <c r="E930" t="s">
        <v>7835</v>
      </c>
      <c r="F930" t="s">
        <v>9291</v>
      </c>
      <c r="G930" s="11"/>
      <c r="H930" s="11"/>
    </row>
    <row r="931" spans="1:8" x14ac:dyDescent="0.2">
      <c r="A931" t="str">
        <f t="shared" si="16"/>
        <v>RYG96Malvern Unit</v>
      </c>
      <c r="B931" t="s">
        <v>75</v>
      </c>
      <c r="C931" t="s">
        <v>9286</v>
      </c>
      <c r="D931" t="s">
        <v>7834</v>
      </c>
      <c r="E931" t="s">
        <v>7835</v>
      </c>
      <c r="F931" t="s">
        <v>9292</v>
      </c>
      <c r="G931" s="11"/>
      <c r="H931" s="11"/>
    </row>
    <row r="932" spans="1:8" x14ac:dyDescent="0.2">
      <c r="A932" t="str">
        <f t="shared" si="16"/>
        <v>RYG96Snowdon Unit</v>
      </c>
      <c r="B932" t="s">
        <v>75</v>
      </c>
      <c r="C932" t="s">
        <v>9286</v>
      </c>
      <c r="D932" t="s">
        <v>7834</v>
      </c>
      <c r="E932" t="s">
        <v>7835</v>
      </c>
      <c r="F932" t="s">
        <v>9293</v>
      </c>
      <c r="G932" s="11"/>
      <c r="H932" s="11"/>
    </row>
    <row r="933" spans="1:8" x14ac:dyDescent="0.2">
      <c r="A933" t="str">
        <f t="shared" si="16"/>
        <v>RYG79Ferndale</v>
      </c>
      <c r="B933" t="s">
        <v>75</v>
      </c>
      <c r="C933" t="s">
        <v>9286</v>
      </c>
      <c r="D933" t="s">
        <v>7854</v>
      </c>
      <c r="E933" t="s">
        <v>7855</v>
      </c>
      <c r="F933" t="s">
        <v>9294</v>
      </c>
      <c r="G933" s="11"/>
      <c r="H933" s="11"/>
    </row>
    <row r="934" spans="1:8" x14ac:dyDescent="0.2">
      <c r="A934" t="str">
        <f t="shared" si="16"/>
        <v>RYG79Hazelwood</v>
      </c>
      <c r="B934" t="s">
        <v>75</v>
      </c>
      <c r="C934" t="s">
        <v>9286</v>
      </c>
      <c r="D934" t="s">
        <v>7854</v>
      </c>
      <c r="E934" t="s">
        <v>7855</v>
      </c>
      <c r="F934" t="s">
        <v>9295</v>
      </c>
      <c r="G934" s="11"/>
      <c r="H934" s="11"/>
    </row>
    <row r="935" spans="1:8" x14ac:dyDescent="0.2">
      <c r="A935" t="str">
        <f t="shared" si="16"/>
        <v>RYG79Larches</v>
      </c>
      <c r="B935" t="s">
        <v>75</v>
      </c>
      <c r="C935" t="s">
        <v>9286</v>
      </c>
      <c r="D935" t="s">
        <v>7854</v>
      </c>
      <c r="E935" t="s">
        <v>7855</v>
      </c>
      <c r="F935" t="s">
        <v>9296</v>
      </c>
      <c r="G935" s="11"/>
      <c r="H935" s="11"/>
    </row>
    <row r="936" spans="1:8" x14ac:dyDescent="0.2">
      <c r="A936" t="str">
        <f t="shared" si="16"/>
        <v>RYG79Rowans</v>
      </c>
      <c r="B936" t="s">
        <v>75</v>
      </c>
      <c r="C936" t="s">
        <v>9286</v>
      </c>
      <c r="D936" t="s">
        <v>7854</v>
      </c>
      <c r="E936" t="s">
        <v>7855</v>
      </c>
      <c r="F936" t="s">
        <v>9297</v>
      </c>
      <c r="G936" s="11"/>
      <c r="H936" s="11"/>
    </row>
    <row r="937" spans="1:8" x14ac:dyDescent="0.2">
      <c r="A937" t="str">
        <f t="shared" si="16"/>
        <v>RYG79Willowvale</v>
      </c>
      <c r="B937" t="s">
        <v>75</v>
      </c>
      <c r="C937" t="s">
        <v>9286</v>
      </c>
      <c r="D937" t="s">
        <v>7854</v>
      </c>
      <c r="E937" t="s">
        <v>7855</v>
      </c>
      <c r="F937" t="s">
        <v>9298</v>
      </c>
      <c r="G937" s="11"/>
      <c r="H937" s="11"/>
    </row>
    <row r="938" spans="1:8" x14ac:dyDescent="0.2">
      <c r="A938" t="str">
        <f t="shared" si="16"/>
        <v>RYG79Woodloes</v>
      </c>
      <c r="B938" t="s">
        <v>75</v>
      </c>
      <c r="C938" t="s">
        <v>9286</v>
      </c>
      <c r="D938" t="s">
        <v>7854</v>
      </c>
      <c r="E938" t="s">
        <v>7855</v>
      </c>
      <c r="F938" t="s">
        <v>9299</v>
      </c>
      <c r="G938" s="11"/>
      <c r="H938" s="11"/>
    </row>
    <row r="939" spans="1:8" x14ac:dyDescent="0.2">
      <c r="A939" t="str">
        <f t="shared" si="16"/>
        <v>RYG58Beechwood</v>
      </c>
      <c r="B939" t="s">
        <v>75</v>
      </c>
      <c r="C939" t="s">
        <v>9286</v>
      </c>
      <c r="D939" t="s">
        <v>7860</v>
      </c>
      <c r="E939" t="s">
        <v>7861</v>
      </c>
      <c r="F939" t="s">
        <v>9300</v>
      </c>
      <c r="G939" s="11"/>
      <c r="H939" s="11"/>
    </row>
    <row r="940" spans="1:8" x14ac:dyDescent="0.2">
      <c r="A940" t="str">
        <f t="shared" si="16"/>
        <v>RYG58Hawkesbury Lodge</v>
      </c>
      <c r="B940" t="s">
        <v>75</v>
      </c>
      <c r="C940" t="s">
        <v>9286</v>
      </c>
      <c r="D940" t="s">
        <v>7860</v>
      </c>
      <c r="E940" t="s">
        <v>7861</v>
      </c>
      <c r="F940" t="s">
        <v>9301</v>
      </c>
      <c r="G940" s="11"/>
      <c r="H940" s="11"/>
    </row>
    <row r="941" spans="1:8" x14ac:dyDescent="0.2">
      <c r="A941" t="str">
        <f t="shared" si="16"/>
        <v>RYG58Hearsall</v>
      </c>
      <c r="B941" t="s">
        <v>75</v>
      </c>
      <c r="C941" t="s">
        <v>9286</v>
      </c>
      <c r="D941" t="s">
        <v>7860</v>
      </c>
      <c r="E941" t="s">
        <v>7861</v>
      </c>
      <c r="F941" t="s">
        <v>9302</v>
      </c>
      <c r="G941" s="11"/>
      <c r="H941" s="11"/>
    </row>
    <row r="942" spans="1:8" x14ac:dyDescent="0.2">
      <c r="A942" t="str">
        <f t="shared" si="16"/>
        <v>RYG58Highfield House</v>
      </c>
      <c r="B942" t="s">
        <v>75</v>
      </c>
      <c r="C942" t="s">
        <v>9286</v>
      </c>
      <c r="D942" t="s">
        <v>7860</v>
      </c>
      <c r="E942" t="s">
        <v>7861</v>
      </c>
      <c r="F942" t="s">
        <v>9303</v>
      </c>
      <c r="G942" s="11"/>
      <c r="H942" s="11"/>
    </row>
    <row r="943" spans="1:8" x14ac:dyDescent="0.2">
      <c r="A943" t="str">
        <f t="shared" si="16"/>
        <v>RYG58Pembleton</v>
      </c>
      <c r="B943" t="s">
        <v>75</v>
      </c>
      <c r="C943" t="s">
        <v>9286</v>
      </c>
      <c r="D943" t="s">
        <v>7860</v>
      </c>
      <c r="E943" t="s">
        <v>7861</v>
      </c>
      <c r="F943" t="s">
        <v>9304</v>
      </c>
      <c r="G943" s="11"/>
      <c r="H943" s="11"/>
    </row>
    <row r="944" spans="1:8" x14ac:dyDescent="0.2">
      <c r="A944" t="str">
        <f t="shared" si="16"/>
        <v>RYG58Sherbourne</v>
      </c>
      <c r="B944" t="s">
        <v>75</v>
      </c>
      <c r="C944" t="s">
        <v>9286</v>
      </c>
      <c r="D944" t="s">
        <v>7860</v>
      </c>
      <c r="E944" t="s">
        <v>7861</v>
      </c>
      <c r="F944" t="s">
        <v>9305</v>
      </c>
      <c r="G944" s="11"/>
      <c r="H944" s="11"/>
    </row>
    <row r="945" spans="1:8" x14ac:dyDescent="0.2">
      <c r="A945" t="str">
        <f t="shared" si="16"/>
        <v>RYG58Stanley</v>
      </c>
      <c r="B945" t="s">
        <v>75</v>
      </c>
      <c r="C945" t="s">
        <v>9286</v>
      </c>
      <c r="D945" t="s">
        <v>7860</v>
      </c>
      <c r="E945" t="s">
        <v>7861</v>
      </c>
      <c r="F945" t="s">
        <v>9306</v>
      </c>
      <c r="G945" s="11"/>
      <c r="H945" s="11"/>
    </row>
    <row r="946" spans="1:8" x14ac:dyDescent="0.2">
      <c r="A946" t="str">
        <f t="shared" si="16"/>
        <v>RYG58Swanswell (Spencer)</v>
      </c>
      <c r="B946" t="s">
        <v>75</v>
      </c>
      <c r="C946" t="s">
        <v>9286</v>
      </c>
      <c r="D946" t="s">
        <v>7860</v>
      </c>
      <c r="E946" t="s">
        <v>7861</v>
      </c>
      <c r="F946" t="s">
        <v>9307</v>
      </c>
      <c r="G946" s="11"/>
      <c r="H946" s="11"/>
    </row>
    <row r="947" spans="1:8" x14ac:dyDescent="0.2">
      <c r="A947" t="str">
        <f t="shared" si="16"/>
        <v>RYG58Westwood</v>
      </c>
      <c r="B947" t="s">
        <v>75</v>
      </c>
      <c r="C947" t="s">
        <v>9286</v>
      </c>
      <c r="D947" t="s">
        <v>7860</v>
      </c>
      <c r="E947" t="s">
        <v>7861</v>
      </c>
      <c r="F947" t="s">
        <v>9308</v>
      </c>
      <c r="G947" s="11"/>
      <c r="H947" s="11"/>
    </row>
    <row r="948" spans="1:8" x14ac:dyDescent="0.2">
      <c r="A948" t="str">
        <f t="shared" si="16"/>
        <v>RJ611Acute Medical Unit</v>
      </c>
      <c r="B948" t="s">
        <v>76</v>
      </c>
      <c r="C948" t="s">
        <v>9309</v>
      </c>
      <c r="D948" t="s">
        <v>2041</v>
      </c>
      <c r="E948" t="s">
        <v>2042</v>
      </c>
      <c r="F948" t="s">
        <v>9310</v>
      </c>
      <c r="G948" s="11"/>
      <c r="H948" s="11"/>
    </row>
    <row r="949" spans="1:8" x14ac:dyDescent="0.2">
      <c r="A949" t="str">
        <f t="shared" si="16"/>
        <v>RJ611Birthing Centre</v>
      </c>
      <c r="B949" t="s">
        <v>76</v>
      </c>
      <c r="C949" t="s">
        <v>9309</v>
      </c>
      <c r="D949" t="s">
        <v>2041</v>
      </c>
      <c r="E949" t="s">
        <v>2042</v>
      </c>
      <c r="F949" t="s">
        <v>8508</v>
      </c>
      <c r="G949" s="11"/>
      <c r="H949" s="11"/>
    </row>
    <row r="950" spans="1:8" x14ac:dyDescent="0.2">
      <c r="A950" t="str">
        <f t="shared" si="16"/>
        <v>RJ611Coronary Care Unit</v>
      </c>
      <c r="B950" t="s">
        <v>76</v>
      </c>
      <c r="C950" t="s">
        <v>9309</v>
      </c>
      <c r="D950" t="s">
        <v>2041</v>
      </c>
      <c r="E950" t="s">
        <v>2042</v>
      </c>
      <c r="F950" t="s">
        <v>8647</v>
      </c>
      <c r="G950" s="11"/>
      <c r="H950" s="11"/>
    </row>
    <row r="951" spans="1:8" x14ac:dyDescent="0.2">
      <c r="A951" t="str">
        <f t="shared" si="16"/>
        <v>RJ611Duppas</v>
      </c>
      <c r="B951" t="s">
        <v>76</v>
      </c>
      <c r="C951" t="s">
        <v>9309</v>
      </c>
      <c r="D951" t="s">
        <v>2041</v>
      </c>
      <c r="E951" t="s">
        <v>2042</v>
      </c>
      <c r="F951" t="s">
        <v>9311</v>
      </c>
      <c r="G951" s="11"/>
      <c r="H951" s="11"/>
    </row>
    <row r="952" spans="1:8" x14ac:dyDescent="0.2">
      <c r="A952" t="str">
        <f t="shared" si="16"/>
        <v>RJ611Fairfield 1</v>
      </c>
      <c r="B952" t="s">
        <v>76</v>
      </c>
      <c r="C952" t="s">
        <v>9309</v>
      </c>
      <c r="D952" t="s">
        <v>2041</v>
      </c>
      <c r="E952" t="s">
        <v>2042</v>
      </c>
      <c r="F952" t="s">
        <v>9312</v>
      </c>
      <c r="G952" s="11" t="s">
        <v>8597</v>
      </c>
      <c r="H952" s="11">
        <v>43735</v>
      </c>
    </row>
    <row r="953" spans="1:8" x14ac:dyDescent="0.2">
      <c r="A953" t="str">
        <f t="shared" si="16"/>
        <v>RJ611Fairfield 2</v>
      </c>
      <c r="B953" t="s">
        <v>76</v>
      </c>
      <c r="C953" t="s">
        <v>9309</v>
      </c>
      <c r="D953" t="s">
        <v>2041</v>
      </c>
      <c r="E953" t="s">
        <v>2042</v>
      </c>
      <c r="F953" t="s">
        <v>9313</v>
      </c>
      <c r="G953" s="11"/>
      <c r="H953" s="11"/>
    </row>
    <row r="954" spans="1:8" x14ac:dyDescent="0.2">
      <c r="A954" t="str">
        <f t="shared" si="16"/>
        <v>RJ611Heathfield 1</v>
      </c>
      <c r="B954" t="s">
        <v>76</v>
      </c>
      <c r="C954" t="s">
        <v>9309</v>
      </c>
      <c r="D954" t="s">
        <v>2041</v>
      </c>
      <c r="E954" t="s">
        <v>2042</v>
      </c>
      <c r="F954" t="s">
        <v>9314</v>
      </c>
      <c r="G954" s="11"/>
      <c r="H954" s="11"/>
    </row>
    <row r="955" spans="1:8" x14ac:dyDescent="0.2">
      <c r="A955" t="str">
        <f t="shared" si="16"/>
        <v>RJ611Heathfield 2</v>
      </c>
      <c r="B955" t="s">
        <v>76</v>
      </c>
      <c r="C955" t="s">
        <v>9309</v>
      </c>
      <c r="D955" t="s">
        <v>2041</v>
      </c>
      <c r="E955" t="s">
        <v>2042</v>
      </c>
      <c r="F955" t="s">
        <v>9315</v>
      </c>
      <c r="G955" s="11"/>
      <c r="H955" s="11"/>
    </row>
    <row r="956" spans="1:8" x14ac:dyDescent="0.2">
      <c r="A956" t="str">
        <f t="shared" si="16"/>
        <v>RJ611Hope</v>
      </c>
      <c r="B956" t="s">
        <v>76</v>
      </c>
      <c r="C956" t="s">
        <v>9309</v>
      </c>
      <c r="D956" t="s">
        <v>2041</v>
      </c>
      <c r="E956" t="s">
        <v>2042</v>
      </c>
      <c r="F956" t="s">
        <v>9316</v>
      </c>
      <c r="G956" s="11"/>
      <c r="H956" s="11"/>
    </row>
    <row r="957" spans="1:8" x14ac:dyDescent="0.2">
      <c r="A957" t="str">
        <f t="shared" si="16"/>
        <v>RJ611ITU/HDU</v>
      </c>
      <c r="B957" t="s">
        <v>76</v>
      </c>
      <c r="C957" t="s">
        <v>9309</v>
      </c>
      <c r="D957" t="s">
        <v>2041</v>
      </c>
      <c r="E957" t="s">
        <v>2042</v>
      </c>
      <c r="F957" t="s">
        <v>9317</v>
      </c>
      <c r="G957" s="11"/>
      <c r="H957" s="11"/>
    </row>
    <row r="958" spans="1:8" x14ac:dyDescent="0.2">
      <c r="A958" t="str">
        <f t="shared" si="16"/>
        <v>RJ611Labour Ward</v>
      </c>
      <c r="B958" t="s">
        <v>76</v>
      </c>
      <c r="C958" t="s">
        <v>9309</v>
      </c>
      <c r="D958" t="s">
        <v>2041</v>
      </c>
      <c r="E958" t="s">
        <v>2042</v>
      </c>
      <c r="F958" t="s">
        <v>8835</v>
      </c>
      <c r="G958" s="11"/>
      <c r="H958" s="11"/>
    </row>
    <row r="959" spans="1:8" x14ac:dyDescent="0.2">
      <c r="A959" t="str">
        <f t="shared" si="16"/>
        <v>RJ611Mary</v>
      </c>
      <c r="B959" t="s">
        <v>76</v>
      </c>
      <c r="C959" t="s">
        <v>9309</v>
      </c>
      <c r="D959" t="s">
        <v>2041</v>
      </c>
      <c r="E959" t="s">
        <v>2042</v>
      </c>
      <c r="F959" t="s">
        <v>8609</v>
      </c>
      <c r="G959" s="11"/>
      <c r="H959" s="11"/>
    </row>
    <row r="960" spans="1:8" x14ac:dyDescent="0.2">
      <c r="A960" t="str">
        <f t="shared" si="16"/>
        <v>RJ611Purley 1</v>
      </c>
      <c r="B960" t="s">
        <v>76</v>
      </c>
      <c r="C960" t="s">
        <v>9309</v>
      </c>
      <c r="D960" t="s">
        <v>2041</v>
      </c>
      <c r="E960" t="s">
        <v>2042</v>
      </c>
      <c r="F960" t="s">
        <v>9318</v>
      </c>
      <c r="G960" s="11"/>
      <c r="H960" s="11"/>
    </row>
    <row r="961" spans="1:8" x14ac:dyDescent="0.2">
      <c r="A961" t="str">
        <f t="shared" si="16"/>
        <v>RJ611Purley 2</v>
      </c>
      <c r="B961" t="s">
        <v>76</v>
      </c>
      <c r="C961" t="s">
        <v>9309</v>
      </c>
      <c r="D961" t="s">
        <v>2041</v>
      </c>
      <c r="E961" t="s">
        <v>2042</v>
      </c>
      <c r="F961" t="s">
        <v>9319</v>
      </c>
      <c r="G961" s="11"/>
      <c r="H961" s="11"/>
    </row>
    <row r="962" spans="1:8" x14ac:dyDescent="0.2">
      <c r="A962" t="str">
        <f t="shared" si="16"/>
        <v>RJ611Queens 1</v>
      </c>
      <c r="B962" t="s">
        <v>76</v>
      </c>
      <c r="C962" t="s">
        <v>9309</v>
      </c>
      <c r="D962" t="s">
        <v>2041</v>
      </c>
      <c r="E962" t="s">
        <v>2042</v>
      </c>
      <c r="F962" t="s">
        <v>9320</v>
      </c>
      <c r="G962" s="11"/>
      <c r="H962" s="11"/>
    </row>
    <row r="963" spans="1:8" x14ac:dyDescent="0.2">
      <c r="A963" t="str">
        <f t="shared" si="16"/>
        <v>RJ611Queens 2</v>
      </c>
      <c r="B963" t="s">
        <v>76</v>
      </c>
      <c r="C963" t="s">
        <v>9309</v>
      </c>
      <c r="D963" t="s">
        <v>2041</v>
      </c>
      <c r="E963" t="s">
        <v>2042</v>
      </c>
      <c r="F963" t="s">
        <v>9321</v>
      </c>
      <c r="G963" s="11"/>
      <c r="H963" s="11"/>
    </row>
    <row r="964" spans="1:8" x14ac:dyDescent="0.2">
      <c r="A964" t="str">
        <f t="shared" si="16"/>
        <v>RJ611Queens 3</v>
      </c>
      <c r="B964" t="s">
        <v>76</v>
      </c>
      <c r="C964" t="s">
        <v>9309</v>
      </c>
      <c r="D964" t="s">
        <v>2041</v>
      </c>
      <c r="E964" t="s">
        <v>2042</v>
      </c>
      <c r="F964" t="s">
        <v>9322</v>
      </c>
      <c r="G964" s="11"/>
      <c r="H964" s="11"/>
    </row>
    <row r="965" spans="1:8" x14ac:dyDescent="0.2">
      <c r="A965" t="str">
        <f t="shared" si="16"/>
        <v>RJ611Reedham</v>
      </c>
      <c r="B965" t="s">
        <v>76</v>
      </c>
      <c r="C965" t="s">
        <v>9309</v>
      </c>
      <c r="D965" t="s">
        <v>2041</v>
      </c>
      <c r="E965" t="s">
        <v>2042</v>
      </c>
      <c r="F965" t="s">
        <v>9323</v>
      </c>
      <c r="G965" s="11"/>
      <c r="H965" s="11"/>
    </row>
    <row r="966" spans="1:8" x14ac:dyDescent="0.2">
      <c r="A966" t="str">
        <f t="shared" si="16"/>
        <v>RJ611Rupert Bear</v>
      </c>
      <c r="B966" t="s">
        <v>76</v>
      </c>
      <c r="C966" t="s">
        <v>9309</v>
      </c>
      <c r="D966" t="s">
        <v>2041</v>
      </c>
      <c r="E966" t="s">
        <v>2042</v>
      </c>
      <c r="F966" t="s">
        <v>9324</v>
      </c>
      <c r="G966" s="11"/>
      <c r="H966" s="11"/>
    </row>
    <row r="967" spans="1:8" x14ac:dyDescent="0.2">
      <c r="A967" t="str">
        <f t="shared" si="16"/>
        <v>RJ611Special Care Baby Unit</v>
      </c>
      <c r="B967" t="s">
        <v>76</v>
      </c>
      <c r="C967" t="s">
        <v>9309</v>
      </c>
      <c r="D967" t="s">
        <v>2041</v>
      </c>
      <c r="E967" t="s">
        <v>2042</v>
      </c>
      <c r="F967" t="s">
        <v>9156</v>
      </c>
      <c r="G967" s="11"/>
      <c r="H967" s="11"/>
    </row>
    <row r="968" spans="1:8" x14ac:dyDescent="0.2">
      <c r="A968" t="str">
        <f t="shared" si="16"/>
        <v>RJ611Wandle 1</v>
      </c>
      <c r="B968" t="s">
        <v>76</v>
      </c>
      <c r="C968" t="s">
        <v>9309</v>
      </c>
      <c r="D968" t="s">
        <v>2041</v>
      </c>
      <c r="E968" t="s">
        <v>2042</v>
      </c>
      <c r="F968" t="s">
        <v>9325</v>
      </c>
      <c r="G968" s="11"/>
      <c r="H968" s="11"/>
    </row>
    <row r="969" spans="1:8" x14ac:dyDescent="0.2">
      <c r="A969" t="str">
        <f t="shared" si="16"/>
        <v>RJ611Wandle 2</v>
      </c>
      <c r="B969" t="s">
        <v>76</v>
      </c>
      <c r="C969" t="s">
        <v>9309</v>
      </c>
      <c r="D969" t="s">
        <v>2041</v>
      </c>
      <c r="E969" t="s">
        <v>2042</v>
      </c>
      <c r="F969" t="s">
        <v>9326</v>
      </c>
      <c r="G969" s="11"/>
      <c r="H969" s="11"/>
    </row>
    <row r="970" spans="1:8" x14ac:dyDescent="0.2">
      <c r="A970" t="str">
        <f t="shared" si="16"/>
        <v>RJ611Wandle 3</v>
      </c>
      <c r="B970" t="s">
        <v>76</v>
      </c>
      <c r="C970" t="s">
        <v>9309</v>
      </c>
      <c r="D970" t="s">
        <v>2041</v>
      </c>
      <c r="E970" t="s">
        <v>2042</v>
      </c>
      <c r="F970" t="s">
        <v>9327</v>
      </c>
      <c r="G970" s="11"/>
      <c r="H970" s="11"/>
    </row>
    <row r="971" spans="1:8" x14ac:dyDescent="0.2">
      <c r="A971" t="str">
        <f t="shared" si="16"/>
        <v>RX40ZLotus Ward</v>
      </c>
      <c r="B971" t="s">
        <v>77</v>
      </c>
      <c r="C971" t="s">
        <v>9328</v>
      </c>
      <c r="D971" t="s">
        <v>14491</v>
      </c>
      <c r="E971" t="s">
        <v>14492</v>
      </c>
      <c r="F971" t="s">
        <v>14493</v>
      </c>
      <c r="G971" s="11" t="s">
        <v>14496</v>
      </c>
      <c r="H971" s="11"/>
    </row>
    <row r="972" spans="1:8" x14ac:dyDescent="0.2">
      <c r="A972" t="str">
        <f t="shared" si="16"/>
        <v>RX40BCarleton Clinic</v>
      </c>
      <c r="B972" t="s">
        <v>77</v>
      </c>
      <c r="C972" t="s">
        <v>9328</v>
      </c>
      <c r="D972" t="s">
        <v>6304</v>
      </c>
      <c r="E972" t="s">
        <v>14239</v>
      </c>
      <c r="F972" t="s">
        <v>14240</v>
      </c>
      <c r="G972" s="11" t="s">
        <v>14241</v>
      </c>
      <c r="H972" s="11">
        <v>43885</v>
      </c>
    </row>
    <row r="973" spans="1:8" x14ac:dyDescent="0.2">
      <c r="A973" t="str">
        <f t="shared" si="16"/>
        <v>RX438BROOKE HOUSE</v>
      </c>
      <c r="B973" t="s">
        <v>77</v>
      </c>
      <c r="C973" t="s">
        <v>9328</v>
      </c>
      <c r="D973" t="s">
        <v>11626</v>
      </c>
      <c r="E973" t="s">
        <v>6301</v>
      </c>
      <c r="F973" t="s">
        <v>6301</v>
      </c>
      <c r="G973" s="11"/>
      <c r="H973" s="11"/>
    </row>
    <row r="974" spans="1:8" x14ac:dyDescent="0.2">
      <c r="A974" t="str">
        <f t="shared" si="16"/>
        <v>RX4FDAKENSIDE</v>
      </c>
      <c r="B974" t="s">
        <v>77</v>
      </c>
      <c r="C974" t="s">
        <v>9328</v>
      </c>
      <c r="D974" t="s">
        <v>6302</v>
      </c>
      <c r="E974" t="s">
        <v>6303</v>
      </c>
      <c r="F974" t="s">
        <v>11627</v>
      </c>
      <c r="G974" s="11"/>
      <c r="H974" s="11"/>
    </row>
    <row r="975" spans="1:8" x14ac:dyDescent="0.2">
      <c r="A975" t="str">
        <f t="shared" si="16"/>
        <v>RX4FDCASTLESIDE</v>
      </c>
      <c r="B975" t="s">
        <v>77</v>
      </c>
      <c r="C975" t="s">
        <v>9328</v>
      </c>
      <c r="D975" t="s">
        <v>6302</v>
      </c>
      <c r="E975" t="s">
        <v>6303</v>
      </c>
      <c r="F975" t="s">
        <v>11628</v>
      </c>
      <c r="G975" s="11"/>
      <c r="H975" s="11"/>
    </row>
    <row r="976" spans="1:8" x14ac:dyDescent="0.2">
      <c r="A976" t="str">
        <f t="shared" si="16"/>
        <v>RX40BEdenwood Unit 700 Learning Disability</v>
      </c>
      <c r="B976" t="s">
        <v>77</v>
      </c>
      <c r="C976" t="s">
        <v>9328</v>
      </c>
      <c r="D976" t="s">
        <v>6304</v>
      </c>
      <c r="E976" t="s">
        <v>2504</v>
      </c>
      <c r="F976" t="s">
        <v>9329</v>
      </c>
      <c r="G976" s="11" t="s">
        <v>9330</v>
      </c>
      <c r="H976" s="11">
        <v>43986</v>
      </c>
    </row>
    <row r="977" spans="1:8" x14ac:dyDescent="0.2">
      <c r="A977" t="str">
        <f t="shared" si="16"/>
        <v>RX40BHadrian Ward 710 Adult Mental Illness</v>
      </c>
      <c r="B977" t="s">
        <v>77</v>
      </c>
      <c r="C977" t="s">
        <v>9328</v>
      </c>
      <c r="D977" t="s">
        <v>6304</v>
      </c>
      <c r="E977" t="s">
        <v>2504</v>
      </c>
      <c r="F977" t="s">
        <v>9331</v>
      </c>
      <c r="G977" s="11" t="s">
        <v>9330</v>
      </c>
      <c r="H977" s="11">
        <v>43986</v>
      </c>
    </row>
    <row r="978" spans="1:8" x14ac:dyDescent="0.2">
      <c r="A978" t="str">
        <f t="shared" si="16"/>
        <v>RX40BOakwood Ward 710 Adult Mental Illness</v>
      </c>
      <c r="B978" t="s">
        <v>77</v>
      </c>
      <c r="C978" t="s">
        <v>9328</v>
      </c>
      <c r="D978" t="s">
        <v>6304</v>
      </c>
      <c r="E978" t="s">
        <v>2504</v>
      </c>
      <c r="F978" t="s">
        <v>9332</v>
      </c>
      <c r="G978" s="11" t="s">
        <v>9330</v>
      </c>
      <c r="H978" s="11">
        <v>43986</v>
      </c>
    </row>
    <row r="979" spans="1:8" x14ac:dyDescent="0.2">
      <c r="A979" t="str">
        <f t="shared" si="16"/>
        <v>RX40BRowanwood 996 Psychiatric Intensive Care Unit</v>
      </c>
      <c r="B979" t="s">
        <v>77</v>
      </c>
      <c r="C979" t="s">
        <v>9328</v>
      </c>
      <c r="D979" t="s">
        <v>6304</v>
      </c>
      <c r="E979" t="s">
        <v>2504</v>
      </c>
      <c r="F979" t="s">
        <v>9333</v>
      </c>
      <c r="G979" s="11" t="s">
        <v>9330</v>
      </c>
      <c r="H979" s="11">
        <v>43986</v>
      </c>
    </row>
    <row r="980" spans="1:8" x14ac:dyDescent="0.2">
      <c r="A980" t="str">
        <f t="shared" si="16"/>
        <v>RX40BRuskin Unit 715 Old Age Psyc</v>
      </c>
      <c r="B980" t="s">
        <v>77</v>
      </c>
      <c r="C980" t="s">
        <v>9328</v>
      </c>
      <c r="D980" t="s">
        <v>6304</v>
      </c>
      <c r="E980" t="s">
        <v>2504</v>
      </c>
      <c r="F980" t="s">
        <v>9334</v>
      </c>
      <c r="G980" s="11" t="s">
        <v>9330</v>
      </c>
      <c r="H980" s="11">
        <v>43986</v>
      </c>
    </row>
    <row r="981" spans="1:8" x14ac:dyDescent="0.2">
      <c r="A981" t="str">
        <f t="shared" si="16"/>
        <v>RX461ELM HOUSE</v>
      </c>
      <c r="B981" t="s">
        <v>77</v>
      </c>
      <c r="C981" t="s">
        <v>9328</v>
      </c>
      <c r="D981" t="s">
        <v>11629</v>
      </c>
      <c r="E981" t="s">
        <v>6338</v>
      </c>
      <c r="F981" t="s">
        <v>6338</v>
      </c>
      <c r="G981" s="11"/>
      <c r="H981" s="11"/>
    </row>
    <row r="982" spans="1:8" x14ac:dyDescent="0.2">
      <c r="A982" t="str">
        <f t="shared" si="16"/>
        <v>RX4CAFRASER HOUSE</v>
      </c>
      <c r="B982" t="s">
        <v>77</v>
      </c>
      <c r="C982" t="s">
        <v>9328</v>
      </c>
      <c r="D982" t="s">
        <v>6341</v>
      </c>
      <c r="E982" t="s">
        <v>6342</v>
      </c>
      <c r="F982" t="s">
        <v>11630</v>
      </c>
      <c r="G982" s="11"/>
      <c r="H982" s="11"/>
    </row>
    <row r="983" spans="1:8" x14ac:dyDescent="0.2">
      <c r="A983" t="str">
        <f t="shared" si="16"/>
        <v>RX4CAREDBURN YPU</v>
      </c>
      <c r="B983" t="s">
        <v>77</v>
      </c>
      <c r="C983" t="s">
        <v>9328</v>
      </c>
      <c r="D983" t="s">
        <v>6341</v>
      </c>
      <c r="E983" t="s">
        <v>6342</v>
      </c>
      <c r="F983" t="s">
        <v>11631</v>
      </c>
      <c r="G983" s="11"/>
      <c r="H983" s="11"/>
    </row>
    <row r="984" spans="1:8" x14ac:dyDescent="0.2">
      <c r="A984" t="str">
        <f t="shared" si="16"/>
        <v>RX4CASTEPHENSON HOUSE</v>
      </c>
      <c r="B984" t="s">
        <v>77</v>
      </c>
      <c r="C984" t="s">
        <v>9328</v>
      </c>
      <c r="D984" t="s">
        <v>6341</v>
      </c>
      <c r="E984" t="s">
        <v>6342</v>
      </c>
      <c r="F984" t="s">
        <v>11632</v>
      </c>
      <c r="G984" s="11"/>
      <c r="H984" s="11"/>
    </row>
    <row r="985" spans="1:8" x14ac:dyDescent="0.2">
      <c r="A985" t="str">
        <f t="shared" si="16"/>
        <v>RX4Z3ALDERVALE - MEADOW VIEW</v>
      </c>
      <c r="B985" t="s">
        <v>77</v>
      </c>
      <c r="C985" t="s">
        <v>9328</v>
      </c>
      <c r="D985" t="s">
        <v>6363</v>
      </c>
      <c r="E985" t="s">
        <v>6364</v>
      </c>
      <c r="F985" t="s">
        <v>11633</v>
      </c>
      <c r="G985" s="11"/>
      <c r="H985" s="11"/>
    </row>
    <row r="986" spans="1:8" x14ac:dyDescent="0.2">
      <c r="A986" t="str">
        <f t="shared" si="16"/>
        <v>RX4Z3BECKFIELD - DENE</v>
      </c>
      <c r="B986" t="s">
        <v>77</v>
      </c>
      <c r="C986" t="s">
        <v>9328</v>
      </c>
      <c r="D986" t="s">
        <v>6363</v>
      </c>
      <c r="E986" t="s">
        <v>6364</v>
      </c>
      <c r="F986" t="s">
        <v>11634</v>
      </c>
      <c r="G986" s="11"/>
      <c r="H986" s="11"/>
    </row>
    <row r="987" spans="1:8" x14ac:dyDescent="0.2">
      <c r="A987" t="str">
        <f t="shared" si="16"/>
        <v>RX4Z3BRIDGEWELL - MILL COTTAGE</v>
      </c>
      <c r="B987" t="s">
        <v>77</v>
      </c>
      <c r="C987" t="s">
        <v>9328</v>
      </c>
      <c r="D987" t="s">
        <v>6363</v>
      </c>
      <c r="E987" t="s">
        <v>6364</v>
      </c>
      <c r="F987" t="s">
        <v>11635</v>
      </c>
      <c r="G987" s="11"/>
      <c r="H987" s="11"/>
    </row>
    <row r="988" spans="1:8" x14ac:dyDescent="0.2">
      <c r="A988" t="str">
        <f t="shared" si="16"/>
        <v>RX4Z3CLEARBROOK - LOWER WILLOWS</v>
      </c>
      <c r="B988" t="s">
        <v>77</v>
      </c>
      <c r="C988" t="s">
        <v>9328</v>
      </c>
      <c r="D988" t="s">
        <v>6363</v>
      </c>
      <c r="E988" t="s">
        <v>6364</v>
      </c>
      <c r="F988" t="s">
        <v>11636</v>
      </c>
      <c r="G988" s="11"/>
      <c r="H988" s="11"/>
    </row>
    <row r="989" spans="1:8" x14ac:dyDescent="0.2">
      <c r="A989" t="str">
        <f t="shared" si="16"/>
        <v>RX4Z3LONGVIEW - EAST WILLOWS</v>
      </c>
      <c r="B989" t="s">
        <v>77</v>
      </c>
      <c r="C989" t="s">
        <v>9328</v>
      </c>
      <c r="D989" t="s">
        <v>6363</v>
      </c>
      <c r="E989" t="s">
        <v>6364</v>
      </c>
      <c r="F989" t="s">
        <v>11637</v>
      </c>
      <c r="G989" s="11"/>
      <c r="H989" s="11"/>
    </row>
    <row r="990" spans="1:8" x14ac:dyDescent="0.2">
      <c r="A990" t="str">
        <f t="shared" si="16"/>
        <v>RX4Z3SHOREDRIFT - BEDE 1</v>
      </c>
      <c r="B990" t="s">
        <v>77</v>
      </c>
      <c r="C990" t="s">
        <v>9328</v>
      </c>
      <c r="D990" t="s">
        <v>6363</v>
      </c>
      <c r="E990" t="s">
        <v>6364</v>
      </c>
      <c r="F990" t="s">
        <v>11638</v>
      </c>
      <c r="G990" s="11"/>
      <c r="H990" s="11"/>
    </row>
    <row r="991" spans="1:8" x14ac:dyDescent="0.2">
      <c r="A991" t="str">
        <f t="shared" si="16"/>
        <v>RX4Z3SPRINGRISE - WEST WILLOWS</v>
      </c>
      <c r="B991" t="s">
        <v>77</v>
      </c>
      <c r="C991" t="s">
        <v>9328</v>
      </c>
      <c r="D991" t="s">
        <v>6363</v>
      </c>
      <c r="E991" t="s">
        <v>6364</v>
      </c>
      <c r="F991" t="s">
        <v>11639</v>
      </c>
      <c r="G991" s="11"/>
      <c r="H991" s="11"/>
    </row>
    <row r="992" spans="1:8" x14ac:dyDescent="0.2">
      <c r="A992" t="str">
        <f t="shared" ref="A992:A1055" si="17">CONCATENATE(D992,F992)</f>
        <v>RX4K2CLEADON - ROSEWOOD</v>
      </c>
      <c r="B992" t="s">
        <v>77</v>
      </c>
      <c r="C992" t="s">
        <v>9328</v>
      </c>
      <c r="D992" t="s">
        <v>6374</v>
      </c>
      <c r="E992" t="s">
        <v>6375</v>
      </c>
      <c r="F992" t="s">
        <v>11640</v>
      </c>
      <c r="G992" s="11"/>
      <c r="H992" s="11"/>
    </row>
    <row r="993" spans="1:8" x14ac:dyDescent="0.2">
      <c r="A993" t="str">
        <f t="shared" si="17"/>
        <v>RX4K2MARSDEN</v>
      </c>
      <c r="B993" t="s">
        <v>77</v>
      </c>
      <c r="C993" t="s">
        <v>9328</v>
      </c>
      <c r="D993" t="s">
        <v>6374</v>
      </c>
      <c r="E993" t="s">
        <v>6375</v>
      </c>
      <c r="F993" t="s">
        <v>11641</v>
      </c>
      <c r="G993" s="11"/>
      <c r="H993" s="11"/>
    </row>
    <row r="994" spans="1:8" x14ac:dyDescent="0.2">
      <c r="A994" t="str">
        <f t="shared" si="17"/>
        <v>RX4K2MOWBRAY</v>
      </c>
      <c r="B994" t="s">
        <v>77</v>
      </c>
      <c r="C994" t="s">
        <v>9328</v>
      </c>
      <c r="D994" t="s">
        <v>6374</v>
      </c>
      <c r="E994" t="s">
        <v>6375</v>
      </c>
      <c r="F994" t="s">
        <v>11642</v>
      </c>
      <c r="G994" s="11"/>
      <c r="H994" s="11"/>
    </row>
    <row r="995" spans="1:8" x14ac:dyDescent="0.2">
      <c r="A995" t="str">
        <f t="shared" si="17"/>
        <v>RX4K2ROKER</v>
      </c>
      <c r="B995" t="s">
        <v>77</v>
      </c>
      <c r="C995" t="s">
        <v>9328</v>
      </c>
      <c r="D995" t="s">
        <v>6374</v>
      </c>
      <c r="E995" t="s">
        <v>6375</v>
      </c>
      <c r="F995" t="s">
        <v>11643</v>
      </c>
      <c r="G995" s="11"/>
      <c r="H995" s="11"/>
    </row>
    <row r="996" spans="1:8" x14ac:dyDescent="0.2">
      <c r="A996" t="str">
        <f t="shared" si="17"/>
        <v>RX4E6COLLINGWOOD COURT</v>
      </c>
      <c r="B996" t="s">
        <v>77</v>
      </c>
      <c r="C996" t="s">
        <v>9328</v>
      </c>
      <c r="D996" t="s">
        <v>6381</v>
      </c>
      <c r="E996" t="s">
        <v>6382</v>
      </c>
      <c r="F996" t="s">
        <v>11644</v>
      </c>
      <c r="G996" s="11"/>
      <c r="H996" s="11"/>
    </row>
    <row r="997" spans="1:8" x14ac:dyDescent="0.2">
      <c r="A997" t="str">
        <f t="shared" si="17"/>
        <v>RX4E6LOWRY</v>
      </c>
      <c r="B997" t="s">
        <v>77</v>
      </c>
      <c r="C997" t="s">
        <v>9328</v>
      </c>
      <c r="D997" t="s">
        <v>6381</v>
      </c>
      <c r="E997" t="s">
        <v>6382</v>
      </c>
      <c r="F997" t="s">
        <v>11645</v>
      </c>
      <c r="G997" s="11"/>
      <c r="H997" s="11"/>
    </row>
    <row r="998" spans="1:8" x14ac:dyDescent="0.2">
      <c r="A998" t="str">
        <f t="shared" si="17"/>
        <v>RX4E6RADS AT GIBSIDE</v>
      </c>
      <c r="B998" t="s">
        <v>77</v>
      </c>
      <c r="C998" t="s">
        <v>9328</v>
      </c>
      <c r="D998" t="s">
        <v>6381</v>
      </c>
      <c r="E998" t="s">
        <v>6382</v>
      </c>
      <c r="F998" t="s">
        <v>11646</v>
      </c>
      <c r="G998" s="11"/>
      <c r="H998" s="11"/>
    </row>
    <row r="999" spans="1:8" x14ac:dyDescent="0.2">
      <c r="A999" t="str">
        <f t="shared" si="17"/>
        <v>RX467KDU CHEVIOT</v>
      </c>
      <c r="B999" t="s">
        <v>77</v>
      </c>
      <c r="C999" t="s">
        <v>9328</v>
      </c>
      <c r="D999" t="s">
        <v>6394</v>
      </c>
      <c r="E999" t="s">
        <v>6395</v>
      </c>
      <c r="F999" t="s">
        <v>11647</v>
      </c>
      <c r="G999" s="11"/>
      <c r="H999" s="11"/>
    </row>
    <row r="1000" spans="1:8" x14ac:dyDescent="0.2">
      <c r="A1000" t="str">
        <f t="shared" si="17"/>
        <v>RX467KDU LINDISFARNE</v>
      </c>
      <c r="B1000" t="s">
        <v>77</v>
      </c>
      <c r="C1000" t="s">
        <v>9328</v>
      </c>
      <c r="D1000" t="s">
        <v>6394</v>
      </c>
      <c r="E1000" t="s">
        <v>6395</v>
      </c>
      <c r="F1000" t="s">
        <v>11648</v>
      </c>
      <c r="G1000" s="11"/>
      <c r="H1000" s="11"/>
    </row>
    <row r="1001" spans="1:8" x14ac:dyDescent="0.2">
      <c r="A1001" t="str">
        <f t="shared" si="17"/>
        <v>RX467KDU WANSBECK</v>
      </c>
      <c r="B1001" t="s">
        <v>77</v>
      </c>
      <c r="C1001" t="s">
        <v>9328</v>
      </c>
      <c r="D1001" t="s">
        <v>6394</v>
      </c>
      <c r="E1001" t="s">
        <v>6395</v>
      </c>
      <c r="F1001" t="s">
        <v>11649</v>
      </c>
      <c r="G1001" s="11"/>
      <c r="H1001" s="11"/>
    </row>
    <row r="1002" spans="1:8" x14ac:dyDescent="0.2">
      <c r="A1002" t="str">
        <f t="shared" si="17"/>
        <v>RX467MITFORD</v>
      </c>
      <c r="B1002" t="s">
        <v>77</v>
      </c>
      <c r="C1002" t="s">
        <v>9328</v>
      </c>
      <c r="D1002" t="s">
        <v>6394</v>
      </c>
      <c r="E1002" t="s">
        <v>6395</v>
      </c>
      <c r="F1002" t="s">
        <v>11650</v>
      </c>
      <c r="G1002" s="11"/>
      <c r="H1002" s="11"/>
    </row>
    <row r="1003" spans="1:8" x14ac:dyDescent="0.2">
      <c r="A1003" t="str">
        <f t="shared" si="17"/>
        <v>RX467TWEED UNIT</v>
      </c>
      <c r="B1003" t="s">
        <v>77</v>
      </c>
      <c r="C1003" t="s">
        <v>9328</v>
      </c>
      <c r="D1003" t="s">
        <v>6394</v>
      </c>
      <c r="E1003" t="s">
        <v>6395</v>
      </c>
      <c r="F1003" t="s">
        <v>11651</v>
      </c>
      <c r="G1003" s="11"/>
      <c r="H1003" s="11"/>
    </row>
    <row r="1004" spans="1:8" x14ac:dyDescent="0.2">
      <c r="A1004" t="str">
        <f t="shared" si="17"/>
        <v>RX467TYNE UNIT</v>
      </c>
      <c r="B1004" t="s">
        <v>77</v>
      </c>
      <c r="C1004" t="s">
        <v>9328</v>
      </c>
      <c r="D1004" t="s">
        <v>6394</v>
      </c>
      <c r="E1004" t="s">
        <v>6395</v>
      </c>
      <c r="F1004" t="s">
        <v>11652</v>
      </c>
      <c r="G1004" s="11"/>
      <c r="H1004" s="11"/>
    </row>
    <row r="1005" spans="1:8" x14ac:dyDescent="0.2">
      <c r="A1005" t="str">
        <f t="shared" si="17"/>
        <v>RX41MWARD 31A</v>
      </c>
      <c r="B1005" t="s">
        <v>77</v>
      </c>
      <c r="C1005" t="s">
        <v>9328</v>
      </c>
      <c r="D1005" t="s">
        <v>6411</v>
      </c>
      <c r="E1005" t="s">
        <v>6412</v>
      </c>
      <c r="F1005" t="s">
        <v>9335</v>
      </c>
      <c r="G1005" s="11" t="s">
        <v>9336</v>
      </c>
      <c r="H1005" s="11">
        <v>43766</v>
      </c>
    </row>
    <row r="1006" spans="1:8" x14ac:dyDescent="0.2">
      <c r="A1006" t="str">
        <f t="shared" si="17"/>
        <v>RX4Y0ROSE LODGE</v>
      </c>
      <c r="B1006" t="s">
        <v>77</v>
      </c>
      <c r="C1006" t="s">
        <v>9328</v>
      </c>
      <c r="D1006" t="s">
        <v>9337</v>
      </c>
      <c r="E1006" t="s">
        <v>6420</v>
      </c>
      <c r="F1006" t="s">
        <v>6420</v>
      </c>
      <c r="G1006" s="11" t="s">
        <v>9336</v>
      </c>
      <c r="H1006" s="11">
        <v>43766</v>
      </c>
    </row>
    <row r="1007" spans="1:8" x14ac:dyDescent="0.2">
      <c r="A1007" t="str">
        <f t="shared" si="17"/>
        <v>RX4E2ALNMOUTH</v>
      </c>
      <c r="B1007" t="s">
        <v>77</v>
      </c>
      <c r="C1007" t="s">
        <v>9328</v>
      </c>
      <c r="D1007" t="s">
        <v>6441</v>
      </c>
      <c r="E1007" t="s">
        <v>6442</v>
      </c>
      <c r="F1007" t="s">
        <v>9338</v>
      </c>
      <c r="G1007" s="11" t="s">
        <v>9336</v>
      </c>
      <c r="H1007" s="11">
        <v>43766</v>
      </c>
    </row>
    <row r="1008" spans="1:8" x14ac:dyDescent="0.2">
      <c r="A1008" t="str">
        <f t="shared" si="17"/>
        <v>RX4E2BEADNELL</v>
      </c>
      <c r="B1008" t="s">
        <v>77</v>
      </c>
      <c r="C1008" t="s">
        <v>9328</v>
      </c>
      <c r="D1008" t="s">
        <v>6441</v>
      </c>
      <c r="E1008" t="s">
        <v>6442</v>
      </c>
      <c r="F1008" t="s">
        <v>9339</v>
      </c>
      <c r="G1008" s="11" t="s">
        <v>9336</v>
      </c>
      <c r="H1008" s="11">
        <v>43766</v>
      </c>
    </row>
    <row r="1009" spans="1:8" x14ac:dyDescent="0.2">
      <c r="A1009" t="str">
        <f t="shared" si="17"/>
        <v>RX4E2BLUEBELL COURT</v>
      </c>
      <c r="B1009" t="s">
        <v>77</v>
      </c>
      <c r="C1009" t="s">
        <v>9328</v>
      </c>
      <c r="D1009" t="s">
        <v>6441</v>
      </c>
      <c r="E1009" t="s">
        <v>6442</v>
      </c>
      <c r="F1009" t="s">
        <v>9340</v>
      </c>
      <c r="G1009" s="11" t="s">
        <v>9336</v>
      </c>
      <c r="H1009" s="11">
        <v>43766</v>
      </c>
    </row>
    <row r="1010" spans="1:8" x14ac:dyDescent="0.2">
      <c r="A1010" t="str">
        <f t="shared" si="17"/>
        <v>RX4E2EMBLETON</v>
      </c>
      <c r="B1010" t="s">
        <v>77</v>
      </c>
      <c r="C1010" t="s">
        <v>9328</v>
      </c>
      <c r="D1010" t="s">
        <v>6441</v>
      </c>
      <c r="E1010" t="s">
        <v>6442</v>
      </c>
      <c r="F1010" t="s">
        <v>9341</v>
      </c>
      <c r="G1010" s="11" t="s">
        <v>9336</v>
      </c>
      <c r="H1010" s="11">
        <v>43766</v>
      </c>
    </row>
    <row r="1011" spans="1:8" x14ac:dyDescent="0.2">
      <c r="A1011" t="str">
        <f t="shared" si="17"/>
        <v>RX4E2HAUXLEY</v>
      </c>
      <c r="B1011" t="s">
        <v>77</v>
      </c>
      <c r="C1011" t="s">
        <v>9328</v>
      </c>
      <c r="D1011" t="s">
        <v>6441</v>
      </c>
      <c r="E1011" t="s">
        <v>6442</v>
      </c>
      <c r="F1011" t="s">
        <v>9342</v>
      </c>
      <c r="G1011" s="11" t="s">
        <v>9336</v>
      </c>
      <c r="H1011" s="11">
        <v>43766</v>
      </c>
    </row>
    <row r="1012" spans="1:8" x14ac:dyDescent="0.2">
      <c r="A1012" t="str">
        <f t="shared" si="17"/>
        <v>RX4E2KINNERSLEY</v>
      </c>
      <c r="B1012" t="s">
        <v>77</v>
      </c>
      <c r="C1012" t="s">
        <v>9328</v>
      </c>
      <c r="D1012" t="s">
        <v>6441</v>
      </c>
      <c r="E1012" t="s">
        <v>6442</v>
      </c>
      <c r="F1012" t="s">
        <v>9343</v>
      </c>
      <c r="G1012" s="11" t="s">
        <v>9336</v>
      </c>
      <c r="H1012" s="11">
        <v>43766</v>
      </c>
    </row>
    <row r="1013" spans="1:8" x14ac:dyDescent="0.2">
      <c r="A1013" t="str">
        <f t="shared" si="17"/>
        <v>RX4E2NEWTON</v>
      </c>
      <c r="B1013" t="s">
        <v>77</v>
      </c>
      <c r="C1013" t="s">
        <v>9328</v>
      </c>
      <c r="D1013" t="s">
        <v>6441</v>
      </c>
      <c r="E1013" t="s">
        <v>6442</v>
      </c>
      <c r="F1013" t="s">
        <v>9344</v>
      </c>
      <c r="G1013" s="11" t="s">
        <v>9336</v>
      </c>
      <c r="H1013" s="11">
        <v>43766</v>
      </c>
    </row>
    <row r="1014" spans="1:8" x14ac:dyDescent="0.2">
      <c r="A1014" t="str">
        <f t="shared" si="17"/>
        <v>RX4E2WARKWORTH</v>
      </c>
      <c r="B1014" t="s">
        <v>77</v>
      </c>
      <c r="C1014" t="s">
        <v>9328</v>
      </c>
      <c r="D1014" t="s">
        <v>6441</v>
      </c>
      <c r="E1014" t="s">
        <v>6442</v>
      </c>
      <c r="F1014" t="s">
        <v>9345</v>
      </c>
      <c r="G1014" s="11" t="s">
        <v>9336</v>
      </c>
      <c r="H1014" s="11">
        <v>43766</v>
      </c>
    </row>
    <row r="1015" spans="1:8" x14ac:dyDescent="0.2">
      <c r="A1015" t="str">
        <f t="shared" si="17"/>
        <v>RX4E2WOODHORN</v>
      </c>
      <c r="B1015" t="s">
        <v>77</v>
      </c>
      <c r="C1015" t="s">
        <v>9328</v>
      </c>
      <c r="D1015" t="s">
        <v>6441</v>
      </c>
      <c r="E1015" t="s">
        <v>6442</v>
      </c>
      <c r="F1015" t="s">
        <v>9346</v>
      </c>
      <c r="G1015" s="11" t="s">
        <v>9336</v>
      </c>
      <c r="H1015" s="11">
        <v>43766</v>
      </c>
    </row>
    <row r="1016" spans="1:8" x14ac:dyDescent="0.2">
      <c r="A1016" t="str">
        <f t="shared" si="17"/>
        <v>RX4E4AIDAN</v>
      </c>
      <c r="B1016" t="s">
        <v>77</v>
      </c>
      <c r="C1016" t="s">
        <v>9328</v>
      </c>
      <c r="D1016" t="s">
        <v>6443</v>
      </c>
      <c r="E1016" t="s">
        <v>6444</v>
      </c>
      <c r="F1016" t="s">
        <v>9347</v>
      </c>
      <c r="G1016" s="11" t="s">
        <v>9336</v>
      </c>
      <c r="H1016" s="11">
        <v>43766</v>
      </c>
    </row>
    <row r="1017" spans="1:8" x14ac:dyDescent="0.2">
      <c r="A1017" t="str">
        <f t="shared" si="17"/>
        <v>RX4E4ASHBY</v>
      </c>
      <c r="B1017" t="s">
        <v>77</v>
      </c>
      <c r="C1017" t="s">
        <v>9328</v>
      </c>
      <c r="D1017" t="s">
        <v>6443</v>
      </c>
      <c r="E1017" t="s">
        <v>6444</v>
      </c>
      <c r="F1017" t="s">
        <v>9348</v>
      </c>
      <c r="G1017" s="11" t="s">
        <v>9336</v>
      </c>
      <c r="H1017" s="11">
        <v>43766</v>
      </c>
    </row>
    <row r="1018" spans="1:8" x14ac:dyDescent="0.2">
      <c r="A1018" t="str">
        <f t="shared" si="17"/>
        <v>RX4E4BEDE</v>
      </c>
      <c r="B1018" t="s">
        <v>77</v>
      </c>
      <c r="C1018" t="s">
        <v>9328</v>
      </c>
      <c r="D1018" t="s">
        <v>6443</v>
      </c>
      <c r="E1018" t="s">
        <v>6444</v>
      </c>
      <c r="F1018" t="s">
        <v>9349</v>
      </c>
      <c r="G1018" s="11" t="s">
        <v>9336</v>
      </c>
      <c r="H1018" s="11">
        <v>43766</v>
      </c>
    </row>
    <row r="1019" spans="1:8" x14ac:dyDescent="0.2">
      <c r="A1019" t="str">
        <f t="shared" si="17"/>
        <v>RX4E4CUTHBERT</v>
      </c>
      <c r="B1019" t="s">
        <v>77</v>
      </c>
      <c r="C1019" t="s">
        <v>9328</v>
      </c>
      <c r="D1019" t="s">
        <v>6443</v>
      </c>
      <c r="E1019" t="s">
        <v>6444</v>
      </c>
      <c r="F1019" t="s">
        <v>9350</v>
      </c>
      <c r="G1019" s="11" t="s">
        <v>9336</v>
      </c>
      <c r="H1019" s="11">
        <v>43766</v>
      </c>
    </row>
    <row r="1020" spans="1:8" x14ac:dyDescent="0.2">
      <c r="A1020" t="str">
        <f t="shared" si="17"/>
        <v>RX4E4LENNOX</v>
      </c>
      <c r="B1020" t="s">
        <v>77</v>
      </c>
      <c r="C1020" t="s">
        <v>9328</v>
      </c>
      <c r="D1020" t="s">
        <v>6443</v>
      </c>
      <c r="E1020" t="s">
        <v>6444</v>
      </c>
      <c r="F1020" t="s">
        <v>9351</v>
      </c>
      <c r="G1020" s="11" t="s">
        <v>9336</v>
      </c>
      <c r="H1020" s="11">
        <v>43766</v>
      </c>
    </row>
    <row r="1021" spans="1:8" x14ac:dyDescent="0.2">
      <c r="A1021" t="str">
        <f t="shared" si="17"/>
        <v>RX4E4OSWIN</v>
      </c>
      <c r="B1021" t="s">
        <v>77</v>
      </c>
      <c r="C1021" t="s">
        <v>9328</v>
      </c>
      <c r="D1021" t="s">
        <v>6443</v>
      </c>
      <c r="E1021" t="s">
        <v>6444</v>
      </c>
      <c r="F1021" t="s">
        <v>9352</v>
      </c>
      <c r="G1021" s="11" t="s">
        <v>9336</v>
      </c>
      <c r="H1021" s="11">
        <v>43766</v>
      </c>
    </row>
    <row r="1022" spans="1:8" x14ac:dyDescent="0.2">
      <c r="A1022" t="str">
        <f t="shared" si="17"/>
        <v>RX4E4WILLOW VIEW</v>
      </c>
      <c r="B1022" t="s">
        <v>77</v>
      </c>
      <c r="C1022" t="s">
        <v>9328</v>
      </c>
      <c r="D1022" t="s">
        <v>6443</v>
      </c>
      <c r="E1022" t="s">
        <v>6444</v>
      </c>
      <c r="F1022" t="s">
        <v>9353</v>
      </c>
      <c r="G1022" s="11" t="s">
        <v>9336</v>
      </c>
      <c r="H1022" s="11">
        <v>43766</v>
      </c>
    </row>
    <row r="1023" spans="1:8" x14ac:dyDescent="0.2">
      <c r="A1023" t="str">
        <f t="shared" si="17"/>
        <v>RX442FELLSIDE</v>
      </c>
      <c r="B1023" t="s">
        <v>77</v>
      </c>
      <c r="C1023" t="s">
        <v>9328</v>
      </c>
      <c r="D1023" t="s">
        <v>6462</v>
      </c>
      <c r="E1023" t="s">
        <v>6463</v>
      </c>
      <c r="F1023" t="s">
        <v>9354</v>
      </c>
      <c r="G1023" s="11" t="s">
        <v>9336</v>
      </c>
      <c r="H1023" s="11">
        <v>43766</v>
      </c>
    </row>
    <row r="1024" spans="1:8" x14ac:dyDescent="0.2">
      <c r="A1024" t="str">
        <f t="shared" si="17"/>
        <v>RX442LAMESLEY</v>
      </c>
      <c r="B1024" t="s">
        <v>77</v>
      </c>
      <c r="C1024" t="s">
        <v>9328</v>
      </c>
      <c r="D1024" t="s">
        <v>6462</v>
      </c>
      <c r="E1024" t="s">
        <v>6463</v>
      </c>
      <c r="F1024" t="s">
        <v>9355</v>
      </c>
      <c r="G1024" s="11" t="s">
        <v>9336</v>
      </c>
      <c r="H1024" s="11">
        <v>43766</v>
      </c>
    </row>
    <row r="1025" spans="1:8" x14ac:dyDescent="0.2">
      <c r="A1025" t="str">
        <f t="shared" si="17"/>
        <v>RX4W4WALKERGATE WARD 1</v>
      </c>
      <c r="B1025" t="s">
        <v>77</v>
      </c>
      <c r="C1025" t="s">
        <v>9328</v>
      </c>
      <c r="D1025" t="s">
        <v>6466</v>
      </c>
      <c r="E1025" t="s">
        <v>6467</v>
      </c>
      <c r="F1025" t="s">
        <v>9356</v>
      </c>
      <c r="G1025" s="11" t="s">
        <v>9336</v>
      </c>
      <c r="H1025" s="11">
        <v>43766</v>
      </c>
    </row>
    <row r="1026" spans="1:8" x14ac:dyDescent="0.2">
      <c r="A1026" t="str">
        <f t="shared" si="17"/>
        <v>RX4W4WALKERGATE WARD 2</v>
      </c>
      <c r="B1026" t="s">
        <v>77</v>
      </c>
      <c r="C1026" t="s">
        <v>9328</v>
      </c>
      <c r="D1026" t="s">
        <v>6466</v>
      </c>
      <c r="E1026" t="s">
        <v>6467</v>
      </c>
      <c r="F1026" t="s">
        <v>9357</v>
      </c>
      <c r="G1026" s="11" t="s">
        <v>9336</v>
      </c>
      <c r="H1026" s="11">
        <v>43766</v>
      </c>
    </row>
    <row r="1027" spans="1:8" x14ac:dyDescent="0.2">
      <c r="A1027" t="str">
        <f t="shared" si="17"/>
        <v>RX4W4WALKERGATE WARD 3</v>
      </c>
      <c r="B1027" t="s">
        <v>77</v>
      </c>
      <c r="C1027" t="s">
        <v>9328</v>
      </c>
      <c r="D1027" t="s">
        <v>6466</v>
      </c>
      <c r="E1027" t="s">
        <v>6467</v>
      </c>
      <c r="F1027" t="s">
        <v>9358</v>
      </c>
      <c r="G1027" s="11" t="s">
        <v>9336</v>
      </c>
      <c r="H1027" s="11">
        <v>43766</v>
      </c>
    </row>
    <row r="1028" spans="1:8" x14ac:dyDescent="0.2">
      <c r="A1028" t="str">
        <f t="shared" si="17"/>
        <v>RX4W4WALKERGATE WARD 4</v>
      </c>
      <c r="B1028" t="s">
        <v>77</v>
      </c>
      <c r="C1028" t="s">
        <v>9328</v>
      </c>
      <c r="D1028" t="s">
        <v>6466</v>
      </c>
      <c r="E1028" t="s">
        <v>6467</v>
      </c>
      <c r="F1028" t="s">
        <v>9359</v>
      </c>
      <c r="G1028" s="11" t="s">
        <v>9336</v>
      </c>
      <c r="H1028" s="11">
        <v>43766</v>
      </c>
    </row>
    <row r="1029" spans="1:8" x14ac:dyDescent="0.2">
      <c r="A1029" t="str">
        <f t="shared" si="17"/>
        <v>RX40PYewdale Ward</v>
      </c>
      <c r="B1029" t="s">
        <v>77</v>
      </c>
      <c r="C1029" t="s">
        <v>9328</v>
      </c>
      <c r="D1029" t="s">
        <v>14242</v>
      </c>
      <c r="E1029" t="s">
        <v>6488</v>
      </c>
      <c r="F1029" t="s">
        <v>14243</v>
      </c>
      <c r="G1029" s="11" t="s">
        <v>14241</v>
      </c>
      <c r="H1029" s="11">
        <v>43885</v>
      </c>
    </row>
    <row r="1030" spans="1:8" x14ac:dyDescent="0.2">
      <c r="A1030" t="str">
        <f t="shared" si="17"/>
        <v>RN707Beech</v>
      </c>
      <c r="B1030" t="s">
        <v>78</v>
      </c>
      <c r="C1030" t="s">
        <v>9360</v>
      </c>
      <c r="D1030" t="s">
        <v>2478</v>
      </c>
      <c r="E1030" t="s">
        <v>2479</v>
      </c>
      <c r="F1030" t="s">
        <v>8459</v>
      </c>
      <c r="G1030" s="11"/>
      <c r="H1030" s="11"/>
    </row>
    <row r="1031" spans="1:8" x14ac:dyDescent="0.2">
      <c r="A1031" t="str">
        <f t="shared" si="17"/>
        <v>RN707Cherry</v>
      </c>
      <c r="B1031" t="s">
        <v>78</v>
      </c>
      <c r="C1031" t="s">
        <v>9360</v>
      </c>
      <c r="D1031" t="s">
        <v>2478</v>
      </c>
      <c r="E1031" t="s">
        <v>2479</v>
      </c>
      <c r="F1031" t="s">
        <v>8398</v>
      </c>
      <c r="G1031" s="11"/>
      <c r="H1031" s="11"/>
    </row>
    <row r="1032" spans="1:8" x14ac:dyDescent="0.2">
      <c r="A1032" t="str">
        <f t="shared" si="17"/>
        <v>RN707Chestnut</v>
      </c>
      <c r="B1032" t="s">
        <v>78</v>
      </c>
      <c r="C1032" t="s">
        <v>9360</v>
      </c>
      <c r="D1032" t="s">
        <v>2478</v>
      </c>
      <c r="E1032" t="s">
        <v>2479</v>
      </c>
      <c r="F1032" t="s">
        <v>9361</v>
      </c>
      <c r="G1032" s="11"/>
      <c r="H1032" s="11"/>
    </row>
    <row r="1033" spans="1:8" x14ac:dyDescent="0.2">
      <c r="A1033" t="str">
        <f t="shared" si="17"/>
        <v>RN707Ebony</v>
      </c>
      <c r="B1033" t="s">
        <v>78</v>
      </c>
      <c r="C1033" t="s">
        <v>9360</v>
      </c>
      <c r="D1033" t="s">
        <v>2478</v>
      </c>
      <c r="E1033" t="s">
        <v>2479</v>
      </c>
      <c r="F1033" t="s">
        <v>9362</v>
      </c>
      <c r="G1033" s="11"/>
      <c r="H1033" s="11"/>
    </row>
    <row r="1034" spans="1:8" x14ac:dyDescent="0.2">
      <c r="A1034" t="str">
        <f t="shared" si="17"/>
        <v>RN707Elm Court</v>
      </c>
      <c r="B1034" t="s">
        <v>78</v>
      </c>
      <c r="C1034" t="s">
        <v>9360</v>
      </c>
      <c r="D1034" t="s">
        <v>2478</v>
      </c>
      <c r="E1034" t="s">
        <v>2479</v>
      </c>
      <c r="F1034" t="s">
        <v>9363</v>
      </c>
      <c r="G1034" s="11"/>
      <c r="H1034" s="11"/>
    </row>
    <row r="1035" spans="1:8" x14ac:dyDescent="0.2">
      <c r="A1035" t="str">
        <f t="shared" si="17"/>
        <v>RN707ITU</v>
      </c>
      <c r="B1035" t="s">
        <v>78</v>
      </c>
      <c r="C1035" t="s">
        <v>9360</v>
      </c>
      <c r="D1035" t="s">
        <v>2478</v>
      </c>
      <c r="E1035" t="s">
        <v>2479</v>
      </c>
      <c r="F1035" t="s">
        <v>8402</v>
      </c>
      <c r="G1035" s="11"/>
      <c r="H1035" s="11"/>
    </row>
    <row r="1036" spans="1:8" x14ac:dyDescent="0.2">
      <c r="A1036" t="str">
        <f t="shared" si="17"/>
        <v>RN707Juniper</v>
      </c>
      <c r="B1036" t="s">
        <v>78</v>
      </c>
      <c r="C1036" t="s">
        <v>9360</v>
      </c>
      <c r="D1036" t="s">
        <v>2478</v>
      </c>
      <c r="E1036" t="s">
        <v>2479</v>
      </c>
      <c r="F1036" t="s">
        <v>8501</v>
      </c>
      <c r="G1036" s="11"/>
      <c r="H1036" s="11"/>
    </row>
    <row r="1037" spans="1:8" x14ac:dyDescent="0.2">
      <c r="A1037" t="str">
        <f t="shared" si="17"/>
        <v>RN707Laurel</v>
      </c>
      <c r="B1037" t="s">
        <v>78</v>
      </c>
      <c r="C1037" t="s">
        <v>9360</v>
      </c>
      <c r="D1037" t="s">
        <v>2478</v>
      </c>
      <c r="E1037" t="s">
        <v>2479</v>
      </c>
      <c r="F1037" t="s">
        <v>8713</v>
      </c>
      <c r="G1037" s="11"/>
      <c r="H1037" s="11"/>
    </row>
    <row r="1038" spans="1:8" x14ac:dyDescent="0.2">
      <c r="A1038" t="str">
        <f t="shared" si="17"/>
        <v>RN707Linden</v>
      </c>
      <c r="B1038" t="s">
        <v>78</v>
      </c>
      <c r="C1038" t="s">
        <v>9360</v>
      </c>
      <c r="D1038" t="s">
        <v>2478</v>
      </c>
      <c r="E1038" t="s">
        <v>2479</v>
      </c>
      <c r="F1038" t="s">
        <v>9364</v>
      </c>
      <c r="G1038" s="11"/>
      <c r="H1038" s="11"/>
    </row>
    <row r="1039" spans="1:8" x14ac:dyDescent="0.2">
      <c r="A1039" t="str">
        <f t="shared" si="17"/>
        <v>RN707Maple</v>
      </c>
      <c r="B1039" t="s">
        <v>78</v>
      </c>
      <c r="C1039" t="s">
        <v>9360</v>
      </c>
      <c r="D1039" t="s">
        <v>2478</v>
      </c>
      <c r="E1039" t="s">
        <v>2479</v>
      </c>
      <c r="F1039" t="s">
        <v>8406</v>
      </c>
      <c r="G1039" s="11"/>
      <c r="H1039" s="11"/>
    </row>
    <row r="1040" spans="1:8" x14ac:dyDescent="0.2">
      <c r="A1040" t="str">
        <f t="shared" si="17"/>
        <v>RN707Maternity Staffing</v>
      </c>
      <c r="B1040" t="s">
        <v>78</v>
      </c>
      <c r="C1040" t="s">
        <v>9360</v>
      </c>
      <c r="D1040" t="s">
        <v>2478</v>
      </c>
      <c r="E1040" t="s">
        <v>2479</v>
      </c>
      <c r="F1040" t="s">
        <v>9365</v>
      </c>
      <c r="G1040" s="11"/>
      <c r="H1040" s="11"/>
    </row>
    <row r="1041" spans="1:8" x14ac:dyDescent="0.2">
      <c r="A1041" t="str">
        <f t="shared" si="17"/>
        <v>RN707Mulberry</v>
      </c>
      <c r="B1041" t="s">
        <v>78</v>
      </c>
      <c r="C1041" t="s">
        <v>9360</v>
      </c>
      <c r="D1041" t="s">
        <v>2478</v>
      </c>
      <c r="E1041" t="s">
        <v>2479</v>
      </c>
      <c r="F1041" t="s">
        <v>9366</v>
      </c>
      <c r="G1041" s="11"/>
      <c r="H1041" s="11"/>
    </row>
    <row r="1042" spans="1:8" x14ac:dyDescent="0.2">
      <c r="A1042" t="str">
        <f t="shared" si="17"/>
        <v>RN707Palm</v>
      </c>
      <c r="B1042" t="s">
        <v>78</v>
      </c>
      <c r="C1042" t="s">
        <v>9360</v>
      </c>
      <c r="D1042" t="s">
        <v>2478</v>
      </c>
      <c r="E1042" t="s">
        <v>2479</v>
      </c>
      <c r="F1042" t="s">
        <v>9367</v>
      </c>
      <c r="G1042" s="11"/>
      <c r="H1042" s="11"/>
    </row>
    <row r="1043" spans="1:8" x14ac:dyDescent="0.2">
      <c r="A1043" t="str">
        <f t="shared" si="17"/>
        <v>RN707QMH Inpatients</v>
      </c>
      <c r="B1043" t="s">
        <v>78</v>
      </c>
      <c r="C1043" t="s">
        <v>9360</v>
      </c>
      <c r="D1043" t="s">
        <v>2478</v>
      </c>
      <c r="E1043" t="s">
        <v>2479</v>
      </c>
      <c r="F1043" t="s">
        <v>9368</v>
      </c>
      <c r="G1043" s="11"/>
      <c r="H1043" s="11"/>
    </row>
    <row r="1044" spans="1:8" x14ac:dyDescent="0.2">
      <c r="A1044" t="str">
        <f t="shared" si="17"/>
        <v>RN707Redwood</v>
      </c>
      <c r="B1044" t="s">
        <v>78</v>
      </c>
      <c r="C1044" t="s">
        <v>9360</v>
      </c>
      <c r="D1044" t="s">
        <v>2478</v>
      </c>
      <c r="E1044" t="s">
        <v>2479</v>
      </c>
      <c r="F1044" t="s">
        <v>9369</v>
      </c>
      <c r="G1044" s="11"/>
      <c r="H1044" s="11"/>
    </row>
    <row r="1045" spans="1:8" x14ac:dyDescent="0.2">
      <c r="A1045" t="str">
        <f t="shared" si="17"/>
        <v>RN707Rosewood</v>
      </c>
      <c r="B1045" t="s">
        <v>78</v>
      </c>
      <c r="C1045" t="s">
        <v>9360</v>
      </c>
      <c r="D1045" t="s">
        <v>2478</v>
      </c>
      <c r="E1045" t="s">
        <v>2479</v>
      </c>
      <c r="F1045" t="s">
        <v>9162</v>
      </c>
      <c r="G1045" s="11"/>
      <c r="H1045" s="11"/>
    </row>
    <row r="1046" spans="1:8" x14ac:dyDescent="0.2">
      <c r="A1046" t="str">
        <f t="shared" si="17"/>
        <v>RN707Rowan</v>
      </c>
      <c r="B1046" t="s">
        <v>78</v>
      </c>
      <c r="C1046" t="s">
        <v>9360</v>
      </c>
      <c r="D1046" t="s">
        <v>2478</v>
      </c>
      <c r="E1046" t="s">
        <v>2479</v>
      </c>
      <c r="F1046" t="s">
        <v>9370</v>
      </c>
      <c r="G1046" s="11"/>
      <c r="H1046" s="11"/>
    </row>
    <row r="1047" spans="1:8" x14ac:dyDescent="0.2">
      <c r="A1047" t="str">
        <f t="shared" si="17"/>
        <v>RN707Spruce</v>
      </c>
      <c r="B1047" t="s">
        <v>78</v>
      </c>
      <c r="C1047" t="s">
        <v>9360</v>
      </c>
      <c r="D1047" t="s">
        <v>2478</v>
      </c>
      <c r="E1047" t="s">
        <v>2479</v>
      </c>
      <c r="F1047" t="s">
        <v>9371</v>
      </c>
      <c r="G1047" s="11"/>
      <c r="H1047" s="11"/>
    </row>
    <row r="1048" spans="1:8" x14ac:dyDescent="0.2">
      <c r="A1048" t="str">
        <f t="shared" si="17"/>
        <v>RN707Walnut</v>
      </c>
      <c r="B1048" t="s">
        <v>78</v>
      </c>
      <c r="C1048" t="s">
        <v>9360</v>
      </c>
      <c r="D1048" t="s">
        <v>2478</v>
      </c>
      <c r="E1048" t="s">
        <v>2479</v>
      </c>
      <c r="F1048" t="s">
        <v>9372</v>
      </c>
      <c r="G1048" s="11"/>
      <c r="H1048" s="11"/>
    </row>
    <row r="1049" spans="1:8" x14ac:dyDescent="0.2">
      <c r="A1049" t="str">
        <f t="shared" si="17"/>
        <v>RN707Willow</v>
      </c>
      <c r="B1049" t="s">
        <v>78</v>
      </c>
      <c r="C1049" t="s">
        <v>9360</v>
      </c>
      <c r="D1049" t="s">
        <v>2478</v>
      </c>
      <c r="E1049" t="s">
        <v>2479</v>
      </c>
      <c r="F1049" t="s">
        <v>9212</v>
      </c>
      <c r="G1049" s="11"/>
      <c r="H1049" s="11"/>
    </row>
    <row r="1050" spans="1:8" x14ac:dyDescent="0.2">
      <c r="A1050" t="str">
        <f t="shared" si="17"/>
        <v>RY8AKHILLSIDE</v>
      </c>
      <c r="B1050" t="s">
        <v>79</v>
      </c>
      <c r="C1050" t="s">
        <v>9373</v>
      </c>
      <c r="D1050" t="s">
        <v>7701</v>
      </c>
      <c r="E1050" t="s">
        <v>7702</v>
      </c>
      <c r="F1050" t="s">
        <v>9374</v>
      </c>
      <c r="G1050" s="11"/>
      <c r="H1050" s="11"/>
    </row>
    <row r="1051" spans="1:8" x14ac:dyDescent="0.2">
      <c r="A1051" t="str">
        <f t="shared" si="17"/>
        <v>RY8AKVALLEY VIEW</v>
      </c>
      <c r="B1051" t="s">
        <v>79</v>
      </c>
      <c r="C1051" t="s">
        <v>9373</v>
      </c>
      <c r="D1051" t="s">
        <v>7701</v>
      </c>
      <c r="E1051" t="s">
        <v>7702</v>
      </c>
      <c r="F1051" t="s">
        <v>9375</v>
      </c>
      <c r="G1051" s="11"/>
      <c r="H1051" s="11"/>
    </row>
    <row r="1052" spans="1:8" x14ac:dyDescent="0.2">
      <c r="A1052" t="str">
        <f t="shared" si="17"/>
        <v>RY8DEBARON</v>
      </c>
      <c r="B1052" t="s">
        <v>79</v>
      </c>
      <c r="C1052" t="s">
        <v>9373</v>
      </c>
      <c r="D1052" t="s">
        <v>7703</v>
      </c>
      <c r="E1052" t="s">
        <v>7704</v>
      </c>
      <c r="F1052" t="s">
        <v>9376</v>
      </c>
      <c r="G1052" s="11"/>
      <c r="H1052" s="11"/>
    </row>
    <row r="1053" spans="1:8" x14ac:dyDescent="0.2">
      <c r="A1053" t="str">
        <f t="shared" si="17"/>
        <v>RY8NWFENTON</v>
      </c>
      <c r="B1053" t="s">
        <v>79</v>
      </c>
      <c r="C1053" t="s">
        <v>9373</v>
      </c>
      <c r="D1053" t="s">
        <v>7715</v>
      </c>
      <c r="E1053" t="s">
        <v>7716</v>
      </c>
      <c r="F1053" t="s">
        <v>9377</v>
      </c>
      <c r="G1053" s="11"/>
      <c r="H1053" s="11"/>
    </row>
    <row r="1054" spans="1:8" x14ac:dyDescent="0.2">
      <c r="A1054" t="str">
        <f t="shared" si="17"/>
        <v>RY8NRALTON</v>
      </c>
      <c r="B1054" t="s">
        <v>79</v>
      </c>
      <c r="C1054" t="s">
        <v>9373</v>
      </c>
      <c r="D1054" t="s">
        <v>7717</v>
      </c>
      <c r="E1054" t="s">
        <v>7718</v>
      </c>
      <c r="F1054" t="s">
        <v>9378</v>
      </c>
      <c r="G1054" s="11"/>
      <c r="H1054" s="11"/>
    </row>
    <row r="1055" spans="1:8" x14ac:dyDescent="0.2">
      <c r="A1055" t="str">
        <f t="shared" si="17"/>
        <v>RY8RHHEANOR MANNERS</v>
      </c>
      <c r="B1055" t="s">
        <v>79</v>
      </c>
      <c r="C1055" t="s">
        <v>9373</v>
      </c>
      <c r="D1055" t="s">
        <v>7756</v>
      </c>
      <c r="E1055" t="s">
        <v>7757</v>
      </c>
      <c r="F1055" t="s">
        <v>9379</v>
      </c>
      <c r="G1055" s="11"/>
      <c r="H1055" s="11"/>
    </row>
    <row r="1056" spans="1:8" x14ac:dyDescent="0.2">
      <c r="A1056" t="str">
        <f t="shared" ref="A1056:A1118" si="18">CONCATENATE(D1056,F1056)</f>
        <v>RY8RHHOPEWELL</v>
      </c>
      <c r="B1056" t="s">
        <v>79</v>
      </c>
      <c r="C1056" t="s">
        <v>9373</v>
      </c>
      <c r="D1056" t="s">
        <v>7756</v>
      </c>
      <c r="E1056" t="s">
        <v>7757</v>
      </c>
      <c r="F1056" t="s">
        <v>9380</v>
      </c>
      <c r="G1056" s="11"/>
      <c r="H1056" s="11"/>
    </row>
    <row r="1057" spans="1:8" x14ac:dyDescent="0.2">
      <c r="A1057" t="str">
        <f t="shared" si="18"/>
        <v>RY8DGBUTTERLEY</v>
      </c>
      <c r="B1057" t="s">
        <v>79</v>
      </c>
      <c r="C1057" t="s">
        <v>9373</v>
      </c>
      <c r="D1057" t="s">
        <v>7796</v>
      </c>
      <c r="E1057" t="s">
        <v>6701</v>
      </c>
      <c r="F1057" t="s">
        <v>9381</v>
      </c>
      <c r="G1057" s="11"/>
      <c r="H1057" s="11"/>
    </row>
    <row r="1058" spans="1:8" x14ac:dyDescent="0.2">
      <c r="A1058" t="str">
        <f t="shared" si="18"/>
        <v>RY87VOKEOVER</v>
      </c>
      <c r="B1058" t="s">
        <v>79</v>
      </c>
      <c r="C1058" t="s">
        <v>9373</v>
      </c>
      <c r="D1058" t="s">
        <v>7803</v>
      </c>
      <c r="E1058" t="s">
        <v>7804</v>
      </c>
      <c r="F1058" t="s">
        <v>9382</v>
      </c>
      <c r="G1058" s="11"/>
      <c r="H1058" s="11"/>
    </row>
    <row r="1059" spans="1:8" x14ac:dyDescent="0.2">
      <c r="A1059" t="str">
        <f t="shared" si="18"/>
        <v>RY8AJWalton Unit</v>
      </c>
      <c r="B1059" t="s">
        <v>79</v>
      </c>
      <c r="C1059" t="s">
        <v>9373</v>
      </c>
      <c r="D1059" t="s">
        <v>7821</v>
      </c>
      <c r="E1059" t="s">
        <v>1473</v>
      </c>
      <c r="F1059" t="s">
        <v>9383</v>
      </c>
      <c r="G1059" s="11"/>
      <c r="H1059" s="11"/>
    </row>
    <row r="1060" spans="1:8" x14ac:dyDescent="0.2">
      <c r="A1060" t="str">
        <f t="shared" si="18"/>
        <v>RXMT4AUDREY HOUSE RESIDENTIAL REHABILITATION</v>
      </c>
      <c r="B1060" t="s">
        <v>80</v>
      </c>
      <c r="C1060" t="s">
        <v>9384</v>
      </c>
      <c r="D1060" t="s">
        <v>6664</v>
      </c>
      <c r="E1060" t="s">
        <v>478</v>
      </c>
      <c r="F1060" t="s">
        <v>9385</v>
      </c>
      <c r="G1060" s="11"/>
      <c r="H1060" s="11"/>
    </row>
    <row r="1061" spans="1:8" x14ac:dyDescent="0.2">
      <c r="A1061" t="str">
        <f t="shared" si="18"/>
        <v>RXMT4CHILD BEARING INPATIENT</v>
      </c>
      <c r="B1061" t="s">
        <v>80</v>
      </c>
      <c r="C1061" t="s">
        <v>9384</v>
      </c>
      <c r="D1061" t="s">
        <v>6664</v>
      </c>
      <c r="E1061" t="s">
        <v>478</v>
      </c>
      <c r="F1061" t="s">
        <v>9386</v>
      </c>
      <c r="G1061" s="11"/>
      <c r="H1061" s="11"/>
    </row>
    <row r="1062" spans="1:8" x14ac:dyDescent="0.2">
      <c r="A1062" t="str">
        <f t="shared" si="18"/>
        <v>RXMT4CTC RESIDENTIAL REHABILITATION</v>
      </c>
      <c r="B1062" t="s">
        <v>80</v>
      </c>
      <c r="C1062" t="s">
        <v>9384</v>
      </c>
      <c r="D1062" t="s">
        <v>6664</v>
      </c>
      <c r="E1062" t="s">
        <v>478</v>
      </c>
      <c r="F1062" t="s">
        <v>9387</v>
      </c>
      <c r="G1062" s="11"/>
      <c r="H1062" s="11"/>
    </row>
    <row r="1063" spans="1:8" x14ac:dyDescent="0.2">
      <c r="A1063" t="str">
        <f t="shared" si="18"/>
        <v>RXMT4KINGSWAY CUBLEY COURT - FEMALE</v>
      </c>
      <c r="B1063" t="s">
        <v>80</v>
      </c>
      <c r="C1063" t="s">
        <v>9384</v>
      </c>
      <c r="D1063" t="s">
        <v>6664</v>
      </c>
      <c r="E1063" t="s">
        <v>478</v>
      </c>
      <c r="F1063" t="s">
        <v>9388</v>
      </c>
      <c r="G1063" s="11"/>
      <c r="H1063" s="11"/>
    </row>
    <row r="1064" spans="1:8" x14ac:dyDescent="0.2">
      <c r="A1064" t="str">
        <f t="shared" si="18"/>
        <v>RXMT4KINGSWAY CUBLEY COURT - MALE</v>
      </c>
      <c r="B1064" t="s">
        <v>80</v>
      </c>
      <c r="C1064" t="s">
        <v>9384</v>
      </c>
      <c r="D1064" t="s">
        <v>6664</v>
      </c>
      <c r="E1064" t="s">
        <v>478</v>
      </c>
      <c r="F1064" t="s">
        <v>9389</v>
      </c>
      <c r="G1064" s="11"/>
      <c r="H1064" s="11"/>
    </row>
    <row r="1065" spans="1:8" x14ac:dyDescent="0.2">
      <c r="A1065" t="str">
        <f t="shared" si="18"/>
        <v>RXM16Kingsway - Audrey House</v>
      </c>
      <c r="B1065" t="s">
        <v>80</v>
      </c>
      <c r="C1065" t="s">
        <v>9384</v>
      </c>
      <c r="D1065" t="s">
        <v>14504</v>
      </c>
      <c r="E1065" t="s">
        <v>14503</v>
      </c>
      <c r="F1065" t="s">
        <v>14510</v>
      </c>
      <c r="G1065" s="11" t="s">
        <v>14513</v>
      </c>
      <c r="H1065" s="11"/>
    </row>
    <row r="1066" spans="1:8" x14ac:dyDescent="0.2">
      <c r="A1066" t="str">
        <f t="shared" si="18"/>
        <v>RXMF3Kingsway - Cherry Tree Close</v>
      </c>
      <c r="B1066" t="s">
        <v>80</v>
      </c>
      <c r="C1066" t="s">
        <v>9384</v>
      </c>
      <c r="D1066" t="s">
        <v>14506</v>
      </c>
      <c r="E1066" t="s">
        <v>14505</v>
      </c>
      <c r="F1066" t="s">
        <v>14512</v>
      </c>
      <c r="G1066" s="11" t="s">
        <v>14513</v>
      </c>
      <c r="H1066" s="11"/>
    </row>
    <row r="1067" spans="1:8" x14ac:dyDescent="0.2">
      <c r="A1067" t="str">
        <f t="shared" si="18"/>
        <v>RXM72KINGSWAY CUBLEY COURT - FEMALE</v>
      </c>
      <c r="B1067" t="s">
        <v>80</v>
      </c>
      <c r="C1067" t="s">
        <v>9384</v>
      </c>
      <c r="D1067" t="s">
        <v>14508</v>
      </c>
      <c r="E1067" t="s">
        <v>14507</v>
      </c>
      <c r="F1067" t="s">
        <v>9388</v>
      </c>
      <c r="G1067" s="11" t="s">
        <v>14513</v>
      </c>
      <c r="H1067" s="11"/>
    </row>
    <row r="1068" spans="1:8" x14ac:dyDescent="0.2">
      <c r="A1068" t="str">
        <f t="shared" si="18"/>
        <v>RXM72KINGSWAY CUBLEY COURT - MALE</v>
      </c>
      <c r="B1068" t="s">
        <v>80</v>
      </c>
      <c r="C1068" t="s">
        <v>9384</v>
      </c>
      <c r="D1068" t="s">
        <v>14508</v>
      </c>
      <c r="E1068" t="s">
        <v>14507</v>
      </c>
      <c r="F1068" t="s">
        <v>9389</v>
      </c>
      <c r="G1068" s="11" t="s">
        <v>14513</v>
      </c>
      <c r="H1068" s="11"/>
    </row>
    <row r="1069" spans="1:8" x14ac:dyDescent="0.2">
      <c r="A1069" t="str">
        <f t="shared" si="18"/>
        <v>RXM30KEDLESTON LOW SECURE UNIT</v>
      </c>
      <c r="B1069" t="s">
        <v>80</v>
      </c>
      <c r="C1069" t="s">
        <v>9384</v>
      </c>
      <c r="D1069" t="s">
        <v>6685</v>
      </c>
      <c r="E1069" t="s">
        <v>6686</v>
      </c>
      <c r="F1069" t="s">
        <v>9390</v>
      </c>
      <c r="G1069" s="11"/>
      <c r="H1069" s="11"/>
    </row>
    <row r="1070" spans="1:8" x14ac:dyDescent="0.2">
      <c r="A1070" t="str">
        <f t="shared" si="18"/>
        <v>RXM70HARTINGTON UNIT - MORTON WARD ADULT</v>
      </c>
      <c r="B1070" t="s">
        <v>80</v>
      </c>
      <c r="C1070" t="s">
        <v>9384</v>
      </c>
      <c r="D1070" t="s">
        <v>6691</v>
      </c>
      <c r="E1070" t="s">
        <v>6692</v>
      </c>
      <c r="F1070" t="s">
        <v>9391</v>
      </c>
      <c r="G1070" s="11"/>
      <c r="H1070" s="11"/>
    </row>
    <row r="1071" spans="1:8" x14ac:dyDescent="0.2">
      <c r="A1071" t="str">
        <f t="shared" si="18"/>
        <v>RXM71HARTINGTON UNIT - PLEASLEY WARD ADULT</v>
      </c>
      <c r="B1071" t="s">
        <v>80</v>
      </c>
      <c r="C1071" t="s">
        <v>9384</v>
      </c>
      <c r="D1071" t="s">
        <v>6696</v>
      </c>
      <c r="E1071" t="s">
        <v>6697</v>
      </c>
      <c r="F1071" t="s">
        <v>9392</v>
      </c>
      <c r="G1071" s="11"/>
      <c r="H1071" s="11"/>
    </row>
    <row r="1072" spans="1:8" x14ac:dyDescent="0.2">
      <c r="A1072" t="str">
        <f t="shared" si="18"/>
        <v>RXM54ENHANCED CARE WARD</v>
      </c>
      <c r="B1072" t="s">
        <v>80</v>
      </c>
      <c r="C1072" t="s">
        <v>9384</v>
      </c>
      <c r="D1072" t="s">
        <v>6698</v>
      </c>
      <c r="E1072" t="s">
        <v>6699</v>
      </c>
      <c r="F1072" t="s">
        <v>9393</v>
      </c>
      <c r="G1072" s="11"/>
      <c r="H1072" s="11"/>
    </row>
    <row r="1073" spans="1:8" x14ac:dyDescent="0.2">
      <c r="A1073" t="str">
        <f t="shared" si="18"/>
        <v>RXM54Radbourne Unit - PERINATAL INPATIENT</v>
      </c>
      <c r="B1073" t="s">
        <v>80</v>
      </c>
      <c r="C1073" t="s">
        <v>9384</v>
      </c>
      <c r="D1073" t="s">
        <v>6698</v>
      </c>
      <c r="E1073" t="s">
        <v>6699</v>
      </c>
      <c r="F1073" t="s">
        <v>14511</v>
      </c>
      <c r="G1073" s="11" t="s">
        <v>14513</v>
      </c>
      <c r="H1073" s="11"/>
    </row>
    <row r="1074" spans="1:8" x14ac:dyDescent="0.2">
      <c r="A1074" t="str">
        <f t="shared" si="18"/>
        <v>RXM76HARTINGTON UNIT - TANSLEY WARD ADULT</v>
      </c>
      <c r="B1074" t="s">
        <v>80</v>
      </c>
      <c r="C1074" t="s">
        <v>9384</v>
      </c>
      <c r="D1074" t="s">
        <v>6702</v>
      </c>
      <c r="E1074" t="s">
        <v>6703</v>
      </c>
      <c r="F1074" t="s">
        <v>9394</v>
      </c>
      <c r="G1074" s="11"/>
      <c r="H1074" s="11"/>
    </row>
    <row r="1075" spans="1:8" x14ac:dyDescent="0.2">
      <c r="A1075" t="str">
        <f t="shared" si="18"/>
        <v>RXM80Kingsway - Tissington House</v>
      </c>
      <c r="B1075" t="s">
        <v>80</v>
      </c>
      <c r="C1075" t="s">
        <v>9384</v>
      </c>
      <c r="D1075" t="s">
        <v>14502</v>
      </c>
      <c r="E1075" t="s">
        <v>14501</v>
      </c>
      <c r="F1075" t="s">
        <v>14509</v>
      </c>
      <c r="G1075" s="11" t="s">
        <v>14513</v>
      </c>
      <c r="H1075" s="11"/>
    </row>
    <row r="1076" spans="1:8" x14ac:dyDescent="0.2">
      <c r="A1076" t="str">
        <f t="shared" si="18"/>
        <v>RXM63LONDON ROAD COMMUNITY HOSPITAL - WARD 1 OP</v>
      </c>
      <c r="B1076" t="s">
        <v>80</v>
      </c>
      <c r="C1076" t="s">
        <v>9384</v>
      </c>
      <c r="D1076" t="s">
        <v>6710</v>
      </c>
      <c r="E1076" t="s">
        <v>6711</v>
      </c>
      <c r="F1076" t="s">
        <v>9395</v>
      </c>
      <c r="G1076" s="11"/>
      <c r="H1076" s="11"/>
    </row>
    <row r="1077" spans="1:8" x14ac:dyDescent="0.2">
      <c r="A1077" t="str">
        <f t="shared" si="18"/>
        <v>RXM77RADBOURNE UNIT - WARD 33 ADULT ACUTE INPATIENT</v>
      </c>
      <c r="B1077" t="s">
        <v>80</v>
      </c>
      <c r="C1077" t="s">
        <v>9384</v>
      </c>
      <c r="D1077" t="s">
        <v>6716</v>
      </c>
      <c r="E1077" t="s">
        <v>6717</v>
      </c>
      <c r="F1077" t="s">
        <v>9396</v>
      </c>
      <c r="G1077" s="11"/>
      <c r="H1077" s="11"/>
    </row>
    <row r="1078" spans="1:8" x14ac:dyDescent="0.2">
      <c r="A1078" t="str">
        <f t="shared" si="18"/>
        <v>RXM78RADBOURNE UNIT - WARD 34 ADULT ACUTE INPATIENT</v>
      </c>
      <c r="B1078" t="s">
        <v>80</v>
      </c>
      <c r="C1078" t="s">
        <v>9384</v>
      </c>
      <c r="D1078" t="s">
        <v>6718</v>
      </c>
      <c r="E1078" t="s">
        <v>6719</v>
      </c>
      <c r="F1078" t="s">
        <v>9397</v>
      </c>
      <c r="G1078" s="11"/>
      <c r="H1078" s="11"/>
    </row>
    <row r="1079" spans="1:8" x14ac:dyDescent="0.2">
      <c r="A1079" t="str">
        <f t="shared" si="18"/>
        <v>RXM81RADBOURNE UNIT - WARD 35 ADULT ACUTE INPATIENT</v>
      </c>
      <c r="B1079" t="s">
        <v>80</v>
      </c>
      <c r="C1079" t="s">
        <v>9384</v>
      </c>
      <c r="D1079" t="s">
        <v>6720</v>
      </c>
      <c r="E1079" t="s">
        <v>6721</v>
      </c>
      <c r="F1079" t="s">
        <v>9398</v>
      </c>
      <c r="G1079" s="11"/>
      <c r="H1079" s="11"/>
    </row>
    <row r="1080" spans="1:8" x14ac:dyDescent="0.2">
      <c r="A1080" t="str">
        <f t="shared" si="18"/>
        <v>RXM74RADBOURNE UNIT - WARD 36 ADULT ACUTE INPATIENT</v>
      </c>
      <c r="B1080" t="s">
        <v>80</v>
      </c>
      <c r="C1080" t="s">
        <v>9384</v>
      </c>
      <c r="D1080" t="s">
        <v>6722</v>
      </c>
      <c r="E1080" t="s">
        <v>6723</v>
      </c>
      <c r="F1080" t="s">
        <v>9399</v>
      </c>
      <c r="G1080" s="11"/>
      <c r="H1080" s="11"/>
    </row>
    <row r="1081" spans="1:8" x14ac:dyDescent="0.2">
      <c r="A1081" t="str">
        <f t="shared" si="18"/>
        <v>RWV98Belvedere</v>
      </c>
      <c r="B1081" t="s">
        <v>81</v>
      </c>
      <c r="C1081" t="s">
        <v>9400</v>
      </c>
      <c r="D1081" t="s">
        <v>5488</v>
      </c>
      <c r="E1081" t="s">
        <v>5489</v>
      </c>
      <c r="F1081" t="s">
        <v>9401</v>
      </c>
      <c r="G1081" s="11"/>
      <c r="H1081" s="11"/>
    </row>
    <row r="1082" spans="1:8" x14ac:dyDescent="0.2">
      <c r="A1082" t="str">
        <f t="shared" si="18"/>
        <v>RWV98Rougemont</v>
      </c>
      <c r="B1082" t="s">
        <v>81</v>
      </c>
      <c r="C1082" t="s">
        <v>9400</v>
      </c>
      <c r="D1082" t="s">
        <v>5488</v>
      </c>
      <c r="E1082" t="s">
        <v>5489</v>
      </c>
      <c r="F1082" t="s">
        <v>9402</v>
      </c>
      <c r="G1082" s="11"/>
      <c r="H1082" s="11"/>
    </row>
    <row r="1083" spans="1:8" x14ac:dyDescent="0.2">
      <c r="A1083" t="str">
        <f t="shared" si="18"/>
        <v>RWV67LD Inpatient - ASU</v>
      </c>
      <c r="B1083" t="s">
        <v>81</v>
      </c>
      <c r="C1083" t="s">
        <v>9400</v>
      </c>
      <c r="D1083" t="s">
        <v>5496</v>
      </c>
      <c r="E1083" t="s">
        <v>5497</v>
      </c>
      <c r="F1083" t="s">
        <v>9403</v>
      </c>
      <c r="G1083" s="11"/>
      <c r="H1083" s="11"/>
    </row>
    <row r="1084" spans="1:8" x14ac:dyDescent="0.2">
      <c r="A1084" t="str">
        <f t="shared" si="18"/>
        <v>RWV70Ashcombe</v>
      </c>
      <c r="B1084" t="s">
        <v>81</v>
      </c>
      <c r="C1084" t="s">
        <v>9400</v>
      </c>
      <c r="D1084" t="s">
        <v>5502</v>
      </c>
      <c r="E1084" t="s">
        <v>5503</v>
      </c>
      <c r="F1084" t="s">
        <v>9404</v>
      </c>
      <c r="G1084" s="11"/>
      <c r="H1084" s="11"/>
    </row>
    <row r="1085" spans="1:8" x14ac:dyDescent="0.2">
      <c r="A1085" t="str">
        <f t="shared" si="18"/>
        <v>RWV70Avon House</v>
      </c>
      <c r="B1085" t="s">
        <v>81</v>
      </c>
      <c r="C1085" t="s">
        <v>9400</v>
      </c>
      <c r="D1085" t="s">
        <v>5502</v>
      </c>
      <c r="E1085" t="s">
        <v>5503</v>
      </c>
      <c r="F1085" t="s">
        <v>9405</v>
      </c>
      <c r="G1085" s="11"/>
      <c r="H1085" s="11"/>
    </row>
    <row r="1086" spans="1:8" x14ac:dyDescent="0.2">
      <c r="A1086" t="str">
        <f t="shared" si="18"/>
        <v>RWV70Chichester House</v>
      </c>
      <c r="B1086" t="s">
        <v>81</v>
      </c>
      <c r="C1086" t="s">
        <v>9400</v>
      </c>
      <c r="D1086" t="s">
        <v>5502</v>
      </c>
      <c r="E1086" t="s">
        <v>5503</v>
      </c>
      <c r="F1086" t="s">
        <v>9406</v>
      </c>
      <c r="G1086" s="11"/>
      <c r="H1086" s="11"/>
    </row>
    <row r="1087" spans="1:8" x14ac:dyDescent="0.2">
      <c r="A1087" t="str">
        <f t="shared" si="18"/>
        <v>RWV70Cofton</v>
      </c>
      <c r="B1087" t="s">
        <v>81</v>
      </c>
      <c r="C1087" t="s">
        <v>9400</v>
      </c>
      <c r="D1087" t="s">
        <v>5502</v>
      </c>
      <c r="E1087" t="s">
        <v>5503</v>
      </c>
      <c r="F1087" t="s">
        <v>9407</v>
      </c>
      <c r="G1087" s="11"/>
      <c r="H1087" s="11"/>
    </row>
    <row r="1088" spans="1:8" x14ac:dyDescent="0.2">
      <c r="A1088" t="str">
        <f t="shared" si="18"/>
        <v>RWV70Connelly</v>
      </c>
      <c r="B1088" t="s">
        <v>81</v>
      </c>
      <c r="C1088" t="s">
        <v>9400</v>
      </c>
      <c r="D1088" t="s">
        <v>5502</v>
      </c>
      <c r="E1088" t="s">
        <v>5503</v>
      </c>
      <c r="F1088" t="s">
        <v>9408</v>
      </c>
      <c r="G1088" s="11"/>
      <c r="H1088" s="11"/>
    </row>
    <row r="1089" spans="1:8" x14ac:dyDescent="0.2">
      <c r="A1089" t="str">
        <f t="shared" si="18"/>
        <v>RWV70Holcombe</v>
      </c>
      <c r="B1089" t="s">
        <v>81</v>
      </c>
      <c r="C1089" t="s">
        <v>9400</v>
      </c>
      <c r="D1089" t="s">
        <v>5502</v>
      </c>
      <c r="E1089" t="s">
        <v>5503</v>
      </c>
      <c r="F1089" t="s">
        <v>9409</v>
      </c>
      <c r="G1089" s="11"/>
      <c r="H1089" s="11"/>
    </row>
    <row r="1090" spans="1:8" x14ac:dyDescent="0.2">
      <c r="A1090" t="str">
        <f t="shared" si="18"/>
        <v>RWV70Owen</v>
      </c>
      <c r="B1090" t="s">
        <v>81</v>
      </c>
      <c r="C1090" t="s">
        <v>9400</v>
      </c>
      <c r="D1090" t="s">
        <v>5502</v>
      </c>
      <c r="E1090" t="s">
        <v>5503</v>
      </c>
      <c r="F1090" t="s">
        <v>9410</v>
      </c>
      <c r="G1090" s="11"/>
      <c r="H1090" s="11"/>
    </row>
    <row r="1091" spans="1:8" x14ac:dyDescent="0.2">
      <c r="A1091" t="str">
        <f t="shared" si="18"/>
        <v>RWV70Warren</v>
      </c>
      <c r="B1091" t="s">
        <v>81</v>
      </c>
      <c r="C1091" t="s">
        <v>9400</v>
      </c>
      <c r="D1091" t="s">
        <v>5502</v>
      </c>
      <c r="E1091" t="s">
        <v>5503</v>
      </c>
      <c r="F1091" t="s">
        <v>9411</v>
      </c>
      <c r="G1091" s="11"/>
      <c r="H1091" s="11"/>
    </row>
    <row r="1092" spans="1:8" x14ac:dyDescent="0.2">
      <c r="A1092" t="str">
        <f t="shared" si="18"/>
        <v>RWV12Meadow View</v>
      </c>
      <c r="B1092" t="s">
        <v>81</v>
      </c>
      <c r="C1092" t="s">
        <v>9400</v>
      </c>
      <c r="D1092" t="s">
        <v>5513</v>
      </c>
      <c r="E1092" t="s">
        <v>1031</v>
      </c>
      <c r="F1092" t="s">
        <v>9412</v>
      </c>
      <c r="G1092" s="11"/>
      <c r="H1092" s="11"/>
    </row>
    <row r="1093" spans="1:8" x14ac:dyDescent="0.2">
      <c r="A1093" t="str">
        <f t="shared" si="18"/>
        <v>RWV12Moorland View</v>
      </c>
      <c r="B1093" t="s">
        <v>81</v>
      </c>
      <c r="C1093" t="s">
        <v>9400</v>
      </c>
      <c r="D1093" t="s">
        <v>5513</v>
      </c>
      <c r="E1093" t="s">
        <v>1031</v>
      </c>
      <c r="F1093" t="s">
        <v>9413</v>
      </c>
      <c r="G1093" s="11"/>
      <c r="H1093" s="11"/>
    </row>
    <row r="1094" spans="1:8" x14ac:dyDescent="0.2">
      <c r="A1094" t="str">
        <f t="shared" si="18"/>
        <v>RWV93Coombehaven</v>
      </c>
      <c r="B1094" t="s">
        <v>81</v>
      </c>
      <c r="C1094" t="s">
        <v>9400</v>
      </c>
      <c r="D1094" t="s">
        <v>5563</v>
      </c>
      <c r="E1094" t="s">
        <v>5564</v>
      </c>
      <c r="F1094" t="s">
        <v>9414</v>
      </c>
      <c r="G1094" s="11"/>
      <c r="H1094" s="11"/>
    </row>
    <row r="1095" spans="1:8" x14ac:dyDescent="0.2">
      <c r="A1095" t="str">
        <f t="shared" si="18"/>
        <v>RWV93Delderfield</v>
      </c>
      <c r="B1095" t="s">
        <v>81</v>
      </c>
      <c r="C1095" t="s">
        <v>9400</v>
      </c>
      <c r="D1095" t="s">
        <v>5563</v>
      </c>
      <c r="E1095" t="s">
        <v>5564</v>
      </c>
      <c r="F1095" t="s">
        <v>9415</v>
      </c>
      <c r="G1095" s="11"/>
      <c r="H1095" s="11"/>
    </row>
    <row r="1096" spans="1:8" x14ac:dyDescent="0.2">
      <c r="A1096" t="str">
        <f t="shared" si="18"/>
        <v>RWV93Haldon Service</v>
      </c>
      <c r="B1096" t="s">
        <v>81</v>
      </c>
      <c r="C1096" t="s">
        <v>9400</v>
      </c>
      <c r="D1096" t="s">
        <v>5563</v>
      </c>
      <c r="E1096" t="s">
        <v>5564</v>
      </c>
      <c r="F1096" t="s">
        <v>9416</v>
      </c>
      <c r="G1096" s="11"/>
      <c r="H1096" s="11"/>
    </row>
    <row r="1097" spans="1:8" x14ac:dyDescent="0.2">
      <c r="A1097" t="str">
        <f t="shared" si="18"/>
        <v>RWV93MBU - 8 Bed Unit</v>
      </c>
      <c r="B1097" t="s">
        <v>81</v>
      </c>
      <c r="C1097" t="s">
        <v>9400</v>
      </c>
      <c r="D1097" t="s">
        <v>5563</v>
      </c>
      <c r="E1097" t="s">
        <v>5564</v>
      </c>
      <c r="F1097" t="s">
        <v>9417</v>
      </c>
      <c r="G1097" s="11"/>
      <c r="H1097" s="11"/>
    </row>
    <row r="1098" spans="1:8" x14ac:dyDescent="0.2">
      <c r="A1098" t="str">
        <f t="shared" si="18"/>
        <v>RWV93Russell Clinic</v>
      </c>
      <c r="B1098" t="s">
        <v>81</v>
      </c>
      <c r="C1098" t="s">
        <v>9400</v>
      </c>
      <c r="D1098" t="s">
        <v>5563</v>
      </c>
      <c r="E1098" t="s">
        <v>5564</v>
      </c>
      <c r="F1098" t="s">
        <v>9418</v>
      </c>
      <c r="G1098" s="11"/>
      <c r="H1098" s="11"/>
    </row>
    <row r="1099" spans="1:8" x14ac:dyDescent="0.2">
      <c r="A1099" t="str">
        <f t="shared" si="18"/>
        <v>RWV93The Junipers PICU</v>
      </c>
      <c r="B1099" t="s">
        <v>81</v>
      </c>
      <c r="C1099" t="s">
        <v>9400</v>
      </c>
      <c r="D1099" t="s">
        <v>5563</v>
      </c>
      <c r="E1099" t="s">
        <v>5564</v>
      </c>
      <c r="F1099" t="s">
        <v>9419</v>
      </c>
      <c r="G1099" s="11"/>
      <c r="H1099" s="11"/>
    </row>
    <row r="1100" spans="1:8" x14ac:dyDescent="0.2">
      <c r="A1100" t="str">
        <f t="shared" si="18"/>
        <v>RWV55Beech Unit</v>
      </c>
      <c r="B1100" t="s">
        <v>81</v>
      </c>
      <c r="C1100" t="s">
        <v>9400</v>
      </c>
      <c r="D1100" t="s">
        <v>5576</v>
      </c>
      <c r="E1100" t="s">
        <v>849</v>
      </c>
      <c r="F1100" t="s">
        <v>9420</v>
      </c>
      <c r="G1100" s="11"/>
      <c r="H1100" s="11"/>
    </row>
    <row r="1101" spans="1:8" x14ac:dyDescent="0.2">
      <c r="A1101" t="str">
        <f t="shared" si="18"/>
        <v>RWV55Haytor</v>
      </c>
      <c r="B1101" t="s">
        <v>81</v>
      </c>
      <c r="C1101" t="s">
        <v>9400</v>
      </c>
      <c r="D1101" t="s">
        <v>5576</v>
      </c>
      <c r="E1101" t="s">
        <v>849</v>
      </c>
      <c r="F1101" t="s">
        <v>9421</v>
      </c>
      <c r="G1101" s="11"/>
      <c r="H1101" s="11"/>
    </row>
    <row r="1102" spans="1:8" x14ac:dyDescent="0.2">
      <c r="A1102" t="str">
        <f t="shared" si="18"/>
        <v>RP5BAATC</v>
      </c>
      <c r="B1102" t="s">
        <v>82</v>
      </c>
      <c r="C1102" t="s">
        <v>9422</v>
      </c>
      <c r="D1102" t="s">
        <v>2738</v>
      </c>
      <c r="E1102" t="s">
        <v>1753</v>
      </c>
      <c r="F1102" t="s">
        <v>9423</v>
      </c>
      <c r="G1102" s="11"/>
      <c r="H1102" s="11"/>
    </row>
    <row r="1103" spans="1:8" x14ac:dyDescent="0.2">
      <c r="A1103" t="str">
        <f t="shared" si="18"/>
        <v>RP5BADCC (Bassetlaw)</v>
      </c>
      <c r="B1103" t="s">
        <v>82</v>
      </c>
      <c r="C1103" t="s">
        <v>9422</v>
      </c>
      <c r="D1103" t="s">
        <v>2738</v>
      </c>
      <c r="E1103" t="s">
        <v>1753</v>
      </c>
      <c r="F1103" t="s">
        <v>9424</v>
      </c>
      <c r="G1103" s="11"/>
      <c r="H1103" s="11"/>
    </row>
    <row r="1104" spans="1:8" x14ac:dyDescent="0.2">
      <c r="A1104" t="str">
        <f t="shared" si="18"/>
        <v>RP5BASCBU</v>
      </c>
      <c r="B1104" t="s">
        <v>82</v>
      </c>
      <c r="C1104" t="s">
        <v>9422</v>
      </c>
      <c r="D1104" t="s">
        <v>2738</v>
      </c>
      <c r="E1104" t="s">
        <v>1753</v>
      </c>
      <c r="F1104" t="s">
        <v>8494</v>
      </c>
      <c r="G1104" s="11"/>
      <c r="H1104" s="11"/>
    </row>
    <row r="1105" spans="1:8" x14ac:dyDescent="0.2">
      <c r="A1105" t="str">
        <f t="shared" si="18"/>
        <v>RP5BAWard A2</v>
      </c>
      <c r="B1105" t="s">
        <v>82</v>
      </c>
      <c r="C1105" t="s">
        <v>9422</v>
      </c>
      <c r="D1105" t="s">
        <v>2738</v>
      </c>
      <c r="E1105" t="s">
        <v>1753</v>
      </c>
      <c r="F1105" t="s">
        <v>9425</v>
      </c>
      <c r="G1105" s="11"/>
      <c r="H1105" s="11"/>
    </row>
    <row r="1106" spans="1:8" x14ac:dyDescent="0.2">
      <c r="A1106" t="str">
        <f t="shared" si="18"/>
        <v>RP5BAWard A2L</v>
      </c>
      <c r="B1106" t="s">
        <v>82</v>
      </c>
      <c r="C1106" t="s">
        <v>9422</v>
      </c>
      <c r="D1106" t="s">
        <v>2738</v>
      </c>
      <c r="E1106" t="s">
        <v>1753</v>
      </c>
      <c r="F1106" t="s">
        <v>9426</v>
      </c>
      <c r="G1106" s="11"/>
      <c r="H1106" s="11"/>
    </row>
    <row r="1107" spans="1:8" x14ac:dyDescent="0.2">
      <c r="A1107" t="str">
        <f t="shared" si="18"/>
        <v>RP5BAWard A4</v>
      </c>
      <c r="B1107" t="s">
        <v>82</v>
      </c>
      <c r="C1107" t="s">
        <v>9422</v>
      </c>
      <c r="D1107" t="s">
        <v>2738</v>
      </c>
      <c r="E1107" t="s">
        <v>1753</v>
      </c>
      <c r="F1107" t="s">
        <v>8804</v>
      </c>
      <c r="G1107" s="11"/>
      <c r="H1107" s="11"/>
    </row>
    <row r="1108" spans="1:8" x14ac:dyDescent="0.2">
      <c r="A1108" t="str">
        <f t="shared" si="18"/>
        <v>RP5BAWard B5</v>
      </c>
      <c r="B1108" t="s">
        <v>82</v>
      </c>
      <c r="C1108" t="s">
        <v>9422</v>
      </c>
      <c r="D1108" t="s">
        <v>2738</v>
      </c>
      <c r="E1108" t="s">
        <v>1753</v>
      </c>
      <c r="F1108" t="s">
        <v>9427</v>
      </c>
      <c r="G1108" s="11"/>
      <c r="H1108" s="11"/>
    </row>
    <row r="1109" spans="1:8" x14ac:dyDescent="0.2">
      <c r="A1109" t="str">
        <f t="shared" si="18"/>
        <v>RP5BAWard B6</v>
      </c>
      <c r="B1109" t="s">
        <v>82</v>
      </c>
      <c r="C1109" t="s">
        <v>9422</v>
      </c>
      <c r="D1109" t="s">
        <v>2738</v>
      </c>
      <c r="E1109" t="s">
        <v>1753</v>
      </c>
      <c r="F1109" t="s">
        <v>9428</v>
      </c>
      <c r="G1109" s="11"/>
      <c r="H1109" s="11"/>
    </row>
    <row r="1110" spans="1:8" x14ac:dyDescent="0.2">
      <c r="A1110" t="str">
        <f t="shared" si="18"/>
        <v>RP5BAWard C1</v>
      </c>
      <c r="B1110" t="s">
        <v>82</v>
      </c>
      <c r="C1110" t="s">
        <v>9422</v>
      </c>
      <c r="D1110" t="s">
        <v>2738</v>
      </c>
      <c r="E1110" t="s">
        <v>1753</v>
      </c>
      <c r="F1110" t="s">
        <v>8806</v>
      </c>
      <c r="G1110" s="11"/>
      <c r="H1110" s="11"/>
    </row>
    <row r="1111" spans="1:8" x14ac:dyDescent="0.2">
      <c r="A1111" t="str">
        <f t="shared" si="18"/>
        <v>RP5BAWard CCU / C2</v>
      </c>
      <c r="B1111" t="s">
        <v>82</v>
      </c>
      <c r="C1111" t="s">
        <v>9422</v>
      </c>
      <c r="D1111" t="s">
        <v>2738</v>
      </c>
      <c r="E1111" t="s">
        <v>1753</v>
      </c>
      <c r="F1111" t="s">
        <v>9429</v>
      </c>
      <c r="G1111" s="11"/>
      <c r="H1111" s="11"/>
    </row>
    <row r="1112" spans="1:8" x14ac:dyDescent="0.2">
      <c r="A1112" t="str">
        <f t="shared" si="18"/>
        <v>RP5DRAMU</v>
      </c>
      <c r="B1112" t="s">
        <v>82</v>
      </c>
      <c r="C1112" t="s">
        <v>9422</v>
      </c>
      <c r="D1112" t="s">
        <v>2739</v>
      </c>
      <c r="E1112" t="s">
        <v>1962</v>
      </c>
      <c r="F1112" t="s">
        <v>8392</v>
      </c>
      <c r="G1112" s="11"/>
      <c r="H1112" s="11"/>
    </row>
    <row r="1113" spans="1:8" x14ac:dyDescent="0.2">
      <c r="A1113" t="str">
        <f t="shared" si="18"/>
        <v>RP5DRCCU (DRI)</v>
      </c>
      <c r="B1113" t="s">
        <v>82</v>
      </c>
      <c r="C1113" t="s">
        <v>9422</v>
      </c>
      <c r="D1113" t="s">
        <v>2739</v>
      </c>
      <c r="E1113" t="s">
        <v>1962</v>
      </c>
      <c r="F1113" t="s">
        <v>9430</v>
      </c>
      <c r="G1113" s="11"/>
      <c r="H1113" s="11"/>
    </row>
    <row r="1114" spans="1:8" x14ac:dyDescent="0.2">
      <c r="A1114" t="str">
        <f t="shared" si="18"/>
        <v>RP5DRCDS</v>
      </c>
      <c r="B1114" t="s">
        <v>82</v>
      </c>
      <c r="C1114" t="s">
        <v>9422</v>
      </c>
      <c r="D1114" t="s">
        <v>2739</v>
      </c>
      <c r="E1114" t="s">
        <v>1962</v>
      </c>
      <c r="F1114" t="s">
        <v>9431</v>
      </c>
      <c r="G1114" s="11"/>
      <c r="H1114" s="11"/>
    </row>
    <row r="1115" spans="1:8" x14ac:dyDescent="0.2">
      <c r="A1115" t="str">
        <f t="shared" si="18"/>
        <v>RP5DRCHOU / CDS</v>
      </c>
      <c r="B1115" t="s">
        <v>82</v>
      </c>
      <c r="C1115" t="s">
        <v>9422</v>
      </c>
      <c r="D1115" t="s">
        <v>2739</v>
      </c>
      <c r="E1115" t="s">
        <v>1962</v>
      </c>
      <c r="F1115" t="s">
        <v>9432</v>
      </c>
      <c r="G1115" s="11"/>
      <c r="H1115" s="11"/>
    </row>
    <row r="1116" spans="1:8" x14ac:dyDescent="0.2">
      <c r="A1116" t="str">
        <f t="shared" si="18"/>
        <v>RP5DRCHW</v>
      </c>
      <c r="B1116" t="s">
        <v>82</v>
      </c>
      <c r="C1116" t="s">
        <v>9422</v>
      </c>
      <c r="D1116" t="s">
        <v>2739</v>
      </c>
      <c r="E1116" t="s">
        <v>1962</v>
      </c>
      <c r="F1116" t="s">
        <v>9433</v>
      </c>
      <c r="G1116" s="11"/>
      <c r="H1116" s="11"/>
    </row>
    <row r="1117" spans="1:8" x14ac:dyDescent="0.2">
      <c r="A1117" t="str">
        <f t="shared" si="18"/>
        <v>RP5DRDCC (Doncaster)</v>
      </c>
      <c r="B1117" t="s">
        <v>82</v>
      </c>
      <c r="C1117" t="s">
        <v>9422</v>
      </c>
      <c r="D1117" t="s">
        <v>2739</v>
      </c>
      <c r="E1117" t="s">
        <v>1962</v>
      </c>
      <c r="F1117" t="s">
        <v>9434</v>
      </c>
      <c r="G1117" s="11"/>
      <c r="H1117" s="11"/>
    </row>
    <row r="1118" spans="1:8" x14ac:dyDescent="0.2">
      <c r="A1118" t="str">
        <f t="shared" si="18"/>
        <v>RP5DRKestrel / Kingfisher Ward</v>
      </c>
      <c r="B1118" t="s">
        <v>82</v>
      </c>
      <c r="C1118" t="s">
        <v>9422</v>
      </c>
      <c r="D1118" t="s">
        <v>2739</v>
      </c>
      <c r="E1118" t="s">
        <v>1962</v>
      </c>
      <c r="F1118" t="s">
        <v>9435</v>
      </c>
      <c r="G1118" s="11"/>
      <c r="H1118" s="11"/>
    </row>
    <row r="1119" spans="1:8" x14ac:dyDescent="0.2">
      <c r="A1119" t="str">
        <f t="shared" ref="A1119:A1182" si="19">CONCATENATE(D1119,F1119)</f>
        <v>RP5DRMallard Ward</v>
      </c>
      <c r="B1119" t="s">
        <v>82</v>
      </c>
      <c r="C1119" t="s">
        <v>9422</v>
      </c>
      <c r="D1119" t="s">
        <v>2739</v>
      </c>
      <c r="E1119" t="s">
        <v>1962</v>
      </c>
      <c r="F1119" t="s">
        <v>9436</v>
      </c>
      <c r="G1119" s="11"/>
      <c r="H1119" s="11"/>
    </row>
    <row r="1120" spans="1:8" x14ac:dyDescent="0.2">
      <c r="A1120" t="str">
        <f t="shared" si="19"/>
        <v>RP5DRRespiratory Unit</v>
      </c>
      <c r="B1120" t="s">
        <v>82</v>
      </c>
      <c r="C1120" t="s">
        <v>9422</v>
      </c>
      <c r="D1120" t="s">
        <v>2739</v>
      </c>
      <c r="E1120" t="s">
        <v>1962</v>
      </c>
      <c r="F1120" t="s">
        <v>9437</v>
      </c>
      <c r="G1120" s="11"/>
      <c r="H1120" s="11"/>
    </row>
    <row r="1121" spans="1:8" x14ac:dyDescent="0.2">
      <c r="A1121" t="str">
        <f t="shared" si="19"/>
        <v>RP5DRSAW</v>
      </c>
      <c r="B1121" t="s">
        <v>82</v>
      </c>
      <c r="C1121" t="s">
        <v>9422</v>
      </c>
      <c r="D1121" t="s">
        <v>2739</v>
      </c>
      <c r="E1121" t="s">
        <v>1962</v>
      </c>
      <c r="F1121" t="s">
        <v>9438</v>
      </c>
      <c r="G1121" s="11"/>
      <c r="H1121" s="11"/>
    </row>
    <row r="1122" spans="1:8" x14ac:dyDescent="0.2">
      <c r="A1122" t="str">
        <f t="shared" si="19"/>
        <v>RP5DRSt Leger Ward</v>
      </c>
      <c r="B1122" t="s">
        <v>82</v>
      </c>
      <c r="C1122" t="s">
        <v>9422</v>
      </c>
      <c r="D1122" t="s">
        <v>2739</v>
      </c>
      <c r="E1122" t="s">
        <v>1962</v>
      </c>
      <c r="F1122" t="s">
        <v>9439</v>
      </c>
      <c r="G1122" s="11"/>
      <c r="H1122" s="11"/>
    </row>
    <row r="1123" spans="1:8" x14ac:dyDescent="0.2">
      <c r="A1123" t="str">
        <f t="shared" si="19"/>
        <v>RP5DRStirling Ward</v>
      </c>
      <c r="B1123" t="s">
        <v>82</v>
      </c>
      <c r="C1123" t="s">
        <v>9422</v>
      </c>
      <c r="D1123" t="s">
        <v>2739</v>
      </c>
      <c r="E1123" t="s">
        <v>1962</v>
      </c>
      <c r="F1123" t="s">
        <v>9440</v>
      </c>
      <c r="G1123" s="11"/>
      <c r="H1123" s="11"/>
    </row>
    <row r="1124" spans="1:8" x14ac:dyDescent="0.2">
      <c r="A1124" t="str">
        <f t="shared" si="19"/>
        <v>RP5DRWard 1 / 3</v>
      </c>
      <c r="B1124" t="s">
        <v>82</v>
      </c>
      <c r="C1124" t="s">
        <v>9422</v>
      </c>
      <c r="D1124" t="s">
        <v>2739</v>
      </c>
      <c r="E1124" t="s">
        <v>1962</v>
      </c>
      <c r="F1124" t="s">
        <v>9441</v>
      </c>
      <c r="G1124" s="11"/>
      <c r="H1124" s="11"/>
    </row>
    <row r="1125" spans="1:8" x14ac:dyDescent="0.2">
      <c r="A1125" t="str">
        <f t="shared" si="19"/>
        <v>RP5DRWard 16</v>
      </c>
      <c r="B1125" t="s">
        <v>82</v>
      </c>
      <c r="C1125" t="s">
        <v>9422</v>
      </c>
      <c r="D1125" t="s">
        <v>2739</v>
      </c>
      <c r="E1125" t="s">
        <v>1962</v>
      </c>
      <c r="F1125" t="s">
        <v>8369</v>
      </c>
      <c r="G1125" s="11"/>
      <c r="H1125" s="11"/>
    </row>
    <row r="1126" spans="1:8" x14ac:dyDescent="0.2">
      <c r="A1126" t="str">
        <f t="shared" si="19"/>
        <v>RP5DRWard 17</v>
      </c>
      <c r="B1126" t="s">
        <v>82</v>
      </c>
      <c r="C1126" t="s">
        <v>9422</v>
      </c>
      <c r="D1126" t="s">
        <v>2739</v>
      </c>
      <c r="E1126" t="s">
        <v>1962</v>
      </c>
      <c r="F1126" t="s">
        <v>8370</v>
      </c>
      <c r="G1126" s="11"/>
      <c r="H1126" s="11"/>
    </row>
    <row r="1127" spans="1:8" x14ac:dyDescent="0.2">
      <c r="A1127" t="str">
        <f t="shared" si="19"/>
        <v>RP5DRWard 18</v>
      </c>
      <c r="B1127" t="s">
        <v>82</v>
      </c>
      <c r="C1127" t="s">
        <v>9422</v>
      </c>
      <c r="D1127" t="s">
        <v>2739</v>
      </c>
      <c r="E1127" t="s">
        <v>1962</v>
      </c>
      <c r="F1127" t="s">
        <v>8371</v>
      </c>
      <c r="G1127" s="11"/>
      <c r="H1127" s="11"/>
    </row>
    <row r="1128" spans="1:8" x14ac:dyDescent="0.2">
      <c r="A1128" t="str">
        <f t="shared" si="19"/>
        <v>RP5DRWard 20</v>
      </c>
      <c r="B1128" t="s">
        <v>82</v>
      </c>
      <c r="C1128" t="s">
        <v>9422</v>
      </c>
      <c r="D1128" t="s">
        <v>2739</v>
      </c>
      <c r="E1128" t="s">
        <v>1962</v>
      </c>
      <c r="F1128" t="s">
        <v>8843</v>
      </c>
      <c r="G1128" s="11"/>
      <c r="H1128" s="11"/>
    </row>
    <row r="1129" spans="1:8" x14ac:dyDescent="0.2">
      <c r="A1129" t="str">
        <f t="shared" si="19"/>
        <v>RP5DRWard 21</v>
      </c>
      <c r="B1129" t="s">
        <v>82</v>
      </c>
      <c r="C1129" t="s">
        <v>9422</v>
      </c>
      <c r="D1129" t="s">
        <v>2739</v>
      </c>
      <c r="E1129" t="s">
        <v>1962</v>
      </c>
      <c r="F1129" t="s">
        <v>8373</v>
      </c>
      <c r="G1129" s="11"/>
      <c r="H1129" s="11"/>
    </row>
    <row r="1130" spans="1:8" x14ac:dyDescent="0.2">
      <c r="A1130" t="str">
        <f t="shared" si="19"/>
        <v>RP5DRWard 24</v>
      </c>
      <c r="B1130" t="s">
        <v>82</v>
      </c>
      <c r="C1130" t="s">
        <v>9422</v>
      </c>
      <c r="D1130" t="s">
        <v>2739</v>
      </c>
      <c r="E1130" t="s">
        <v>1962</v>
      </c>
      <c r="F1130" t="s">
        <v>8516</v>
      </c>
      <c r="G1130" s="11"/>
      <c r="H1130" s="11"/>
    </row>
    <row r="1131" spans="1:8" x14ac:dyDescent="0.2">
      <c r="A1131" t="str">
        <f t="shared" si="19"/>
        <v>RP5DRWard 25</v>
      </c>
      <c r="B1131" t="s">
        <v>82</v>
      </c>
      <c r="C1131" t="s">
        <v>9422</v>
      </c>
      <c r="D1131" t="s">
        <v>2739</v>
      </c>
      <c r="E1131" t="s">
        <v>1962</v>
      </c>
      <c r="F1131" t="s">
        <v>8785</v>
      </c>
      <c r="G1131" s="11"/>
      <c r="H1131" s="11"/>
    </row>
    <row r="1132" spans="1:8" x14ac:dyDescent="0.2">
      <c r="A1132" t="str">
        <f t="shared" si="19"/>
        <v>RP5DRWard 32</v>
      </c>
      <c r="B1132" t="s">
        <v>82</v>
      </c>
      <c r="C1132" t="s">
        <v>9422</v>
      </c>
      <c r="D1132" t="s">
        <v>2739</v>
      </c>
      <c r="E1132" t="s">
        <v>1962</v>
      </c>
      <c r="F1132" t="s">
        <v>8520</v>
      </c>
      <c r="G1132" s="11"/>
      <c r="H1132" s="11"/>
    </row>
    <row r="1133" spans="1:8" x14ac:dyDescent="0.2">
      <c r="A1133" t="str">
        <f t="shared" si="19"/>
        <v>RP5DRWard G5</v>
      </c>
      <c r="B1133" t="s">
        <v>82</v>
      </c>
      <c r="C1133" t="s">
        <v>9422</v>
      </c>
      <c r="D1133" t="s">
        <v>2739</v>
      </c>
      <c r="E1133" t="s">
        <v>1962</v>
      </c>
      <c r="F1133" t="s">
        <v>8818</v>
      </c>
      <c r="G1133" s="11"/>
      <c r="H1133" s="11"/>
    </row>
    <row r="1134" spans="1:8" x14ac:dyDescent="0.2">
      <c r="A1134" t="str">
        <f t="shared" si="19"/>
        <v>RP5DRWard M1</v>
      </c>
      <c r="B1134" t="s">
        <v>82</v>
      </c>
      <c r="C1134" t="s">
        <v>9422</v>
      </c>
      <c r="D1134" t="s">
        <v>2739</v>
      </c>
      <c r="E1134" t="s">
        <v>1962</v>
      </c>
      <c r="F1134" t="s">
        <v>8820</v>
      </c>
      <c r="G1134" s="11"/>
      <c r="H1134" s="11"/>
    </row>
    <row r="1135" spans="1:8" x14ac:dyDescent="0.2">
      <c r="A1135" t="str">
        <f t="shared" si="19"/>
        <v>RP5DRWard M2</v>
      </c>
      <c r="B1135" t="s">
        <v>82</v>
      </c>
      <c r="C1135" t="s">
        <v>9422</v>
      </c>
      <c r="D1135" t="s">
        <v>2739</v>
      </c>
      <c r="E1135" t="s">
        <v>1962</v>
      </c>
      <c r="F1135" t="s">
        <v>9442</v>
      </c>
      <c r="G1135" s="11"/>
      <c r="H1135" s="11"/>
    </row>
    <row r="1136" spans="1:8" x14ac:dyDescent="0.2">
      <c r="A1136" t="str">
        <f t="shared" si="19"/>
        <v>RP5DRWard M8</v>
      </c>
      <c r="B1136" t="s">
        <v>82</v>
      </c>
      <c r="C1136" t="s">
        <v>9422</v>
      </c>
      <c r="D1136" t="s">
        <v>2739</v>
      </c>
      <c r="E1136" t="s">
        <v>1962</v>
      </c>
      <c r="F1136" t="s">
        <v>9443</v>
      </c>
      <c r="G1136" s="11"/>
      <c r="H1136" s="11"/>
    </row>
    <row r="1137" spans="1:8" x14ac:dyDescent="0.2">
      <c r="A1137" t="str">
        <f t="shared" si="19"/>
        <v>RP5DRWard S10</v>
      </c>
      <c r="B1137" t="s">
        <v>82</v>
      </c>
      <c r="C1137" t="s">
        <v>9422</v>
      </c>
      <c r="D1137" t="s">
        <v>2739</v>
      </c>
      <c r="E1137" t="s">
        <v>1962</v>
      </c>
      <c r="F1137" t="s">
        <v>9444</v>
      </c>
      <c r="G1137" s="11"/>
      <c r="H1137" s="11"/>
    </row>
    <row r="1138" spans="1:8" x14ac:dyDescent="0.2">
      <c r="A1138" t="str">
        <f t="shared" si="19"/>
        <v>RP5DRWard S11</v>
      </c>
      <c r="B1138" t="s">
        <v>82</v>
      </c>
      <c r="C1138" t="s">
        <v>9422</v>
      </c>
      <c r="D1138" t="s">
        <v>2739</v>
      </c>
      <c r="E1138" t="s">
        <v>1962</v>
      </c>
      <c r="F1138" t="s">
        <v>9445</v>
      </c>
      <c r="G1138" s="11"/>
      <c r="H1138" s="11"/>
    </row>
    <row r="1139" spans="1:8" x14ac:dyDescent="0.2">
      <c r="A1139" t="str">
        <f t="shared" si="19"/>
        <v>RP5DRWard S12</v>
      </c>
      <c r="B1139" t="s">
        <v>82</v>
      </c>
      <c r="C1139" t="s">
        <v>9422</v>
      </c>
      <c r="D1139" t="s">
        <v>2739</v>
      </c>
      <c r="E1139" t="s">
        <v>1962</v>
      </c>
      <c r="F1139" t="s">
        <v>9446</v>
      </c>
      <c r="G1139" s="11"/>
      <c r="H1139" s="11"/>
    </row>
    <row r="1140" spans="1:8" x14ac:dyDescent="0.2">
      <c r="A1140" t="str">
        <f t="shared" si="19"/>
        <v>RP5MMRHB1 (Wentworth)</v>
      </c>
      <c r="B1140" t="s">
        <v>82</v>
      </c>
      <c r="C1140" t="s">
        <v>9422</v>
      </c>
      <c r="D1140" t="s">
        <v>2740</v>
      </c>
      <c r="E1140" t="s">
        <v>2741</v>
      </c>
      <c r="F1140" t="s">
        <v>9447</v>
      </c>
      <c r="G1140" s="11"/>
      <c r="H1140" s="11"/>
    </row>
    <row r="1141" spans="1:8" x14ac:dyDescent="0.2">
      <c r="A1141" t="str">
        <f t="shared" si="19"/>
        <v>RP5MMRHB2 (Adwick)</v>
      </c>
      <c r="B1141" t="s">
        <v>82</v>
      </c>
      <c r="C1141" t="s">
        <v>9422</v>
      </c>
      <c r="D1141" t="s">
        <v>2740</v>
      </c>
      <c r="E1141" t="s">
        <v>2741</v>
      </c>
      <c r="F1141" t="s">
        <v>9448</v>
      </c>
      <c r="G1141" s="11"/>
      <c r="H1141" s="11"/>
    </row>
    <row r="1142" spans="1:8" x14ac:dyDescent="0.2">
      <c r="A1142" t="str">
        <f t="shared" si="19"/>
        <v>RXE30DONCASTER SUBSTANCE MISUSE SERVICE - NEW BEGINNINGS</v>
      </c>
      <c r="B1142" t="s">
        <v>166</v>
      </c>
      <c r="C1142" t="s">
        <v>14582</v>
      </c>
      <c r="D1142" t="s">
        <v>14583</v>
      </c>
      <c r="E1142" t="s">
        <v>14582</v>
      </c>
      <c r="F1142" t="s">
        <v>14582</v>
      </c>
      <c r="G1142" s="11"/>
      <c r="H1142" s="11"/>
    </row>
    <row r="1143" spans="1:8" x14ac:dyDescent="0.2">
      <c r="A1143" t="str">
        <f t="shared" si="19"/>
        <v>RBD01Abbotsbury Short Stay Surgical Unit</v>
      </c>
      <c r="B1143" t="s">
        <v>83</v>
      </c>
      <c r="C1143" t="s">
        <v>9449</v>
      </c>
      <c r="D1143" t="s">
        <v>983</v>
      </c>
      <c r="E1143" t="s">
        <v>984</v>
      </c>
      <c r="F1143" t="s">
        <v>9450</v>
      </c>
      <c r="G1143" s="11"/>
      <c r="H1143" s="11"/>
    </row>
    <row r="1144" spans="1:8" x14ac:dyDescent="0.2">
      <c r="A1144" t="str">
        <f t="shared" si="19"/>
        <v>RBD01Barnes</v>
      </c>
      <c r="B1144" t="s">
        <v>83</v>
      </c>
      <c r="C1144" t="s">
        <v>9449</v>
      </c>
      <c r="D1144" t="s">
        <v>983</v>
      </c>
      <c r="E1144" t="s">
        <v>984</v>
      </c>
      <c r="F1144" t="s">
        <v>9451</v>
      </c>
      <c r="G1144" s="11"/>
      <c r="H1144" s="11"/>
    </row>
    <row r="1145" spans="1:8" x14ac:dyDescent="0.2">
      <c r="A1145" t="str">
        <f t="shared" si="19"/>
        <v>RBD01Critical Care Unit</v>
      </c>
      <c r="B1145" t="s">
        <v>83</v>
      </c>
      <c r="C1145" t="s">
        <v>9449</v>
      </c>
      <c r="D1145" t="s">
        <v>983</v>
      </c>
      <c r="E1145" t="s">
        <v>984</v>
      </c>
      <c r="F1145" t="s">
        <v>9452</v>
      </c>
      <c r="G1145" s="11"/>
      <c r="H1145" s="11"/>
    </row>
    <row r="1146" spans="1:8" x14ac:dyDescent="0.2">
      <c r="A1146" t="str">
        <f t="shared" si="19"/>
        <v>RBD01Day Lewis</v>
      </c>
      <c r="B1146" t="s">
        <v>83</v>
      </c>
      <c r="C1146" t="s">
        <v>9449</v>
      </c>
      <c r="D1146" t="s">
        <v>983</v>
      </c>
      <c r="E1146" t="s">
        <v>984</v>
      </c>
      <c r="F1146" t="s">
        <v>9453</v>
      </c>
      <c r="G1146" s="11"/>
      <c r="H1146" s="11"/>
    </row>
    <row r="1147" spans="1:8" x14ac:dyDescent="0.2">
      <c r="A1147" t="str">
        <f t="shared" si="19"/>
        <v>RBD01Fortuneswell</v>
      </c>
      <c r="B1147" t="s">
        <v>83</v>
      </c>
      <c r="C1147" t="s">
        <v>9449</v>
      </c>
      <c r="D1147" t="s">
        <v>983</v>
      </c>
      <c r="E1147" t="s">
        <v>984</v>
      </c>
      <c r="F1147" t="s">
        <v>9454</v>
      </c>
      <c r="G1147" s="11"/>
      <c r="H1147" s="11"/>
    </row>
    <row r="1148" spans="1:8" x14ac:dyDescent="0.2">
      <c r="A1148" t="str">
        <f t="shared" si="19"/>
        <v>RBD01Ilchester Intergrated Assessment Unit</v>
      </c>
      <c r="B1148" t="s">
        <v>83</v>
      </c>
      <c r="C1148" t="s">
        <v>9449</v>
      </c>
      <c r="D1148" t="s">
        <v>983</v>
      </c>
      <c r="E1148" t="s">
        <v>984</v>
      </c>
      <c r="F1148" t="s">
        <v>9455</v>
      </c>
      <c r="G1148" s="11"/>
      <c r="H1148" s="11"/>
    </row>
    <row r="1149" spans="1:8" x14ac:dyDescent="0.2">
      <c r="A1149" t="str">
        <f t="shared" si="19"/>
        <v>RBD01Kingfisher</v>
      </c>
      <c r="B1149" t="s">
        <v>83</v>
      </c>
      <c r="C1149" t="s">
        <v>9449</v>
      </c>
      <c r="D1149" t="s">
        <v>983</v>
      </c>
      <c r="E1149" t="s">
        <v>984</v>
      </c>
      <c r="F1149" t="s">
        <v>8404</v>
      </c>
      <c r="G1149" s="11"/>
      <c r="H1149" s="11"/>
    </row>
    <row r="1150" spans="1:8" x14ac:dyDescent="0.2">
      <c r="A1150" t="str">
        <f t="shared" si="19"/>
        <v>RBD01Lulworth</v>
      </c>
      <c r="B1150" t="s">
        <v>83</v>
      </c>
      <c r="C1150" t="s">
        <v>9449</v>
      </c>
      <c r="D1150" t="s">
        <v>983</v>
      </c>
      <c r="E1150" t="s">
        <v>984</v>
      </c>
      <c r="F1150" t="s">
        <v>9456</v>
      </c>
      <c r="G1150" s="11"/>
      <c r="H1150" s="11"/>
    </row>
    <row r="1151" spans="1:8" x14ac:dyDescent="0.2">
      <c r="A1151" t="str">
        <f t="shared" si="19"/>
        <v>RBD01Maternity</v>
      </c>
      <c r="B1151" t="s">
        <v>83</v>
      </c>
      <c r="C1151" t="s">
        <v>9449</v>
      </c>
      <c r="D1151" t="s">
        <v>983</v>
      </c>
      <c r="E1151" t="s">
        <v>984</v>
      </c>
      <c r="F1151" t="s">
        <v>9139</v>
      </c>
      <c r="G1151" s="11"/>
      <c r="H1151" s="11"/>
    </row>
    <row r="1152" spans="1:8" x14ac:dyDescent="0.2">
      <c r="A1152" t="str">
        <f t="shared" si="19"/>
        <v>RBD01Maud Alex</v>
      </c>
      <c r="B1152" t="s">
        <v>83</v>
      </c>
      <c r="C1152" t="s">
        <v>9449</v>
      </c>
      <c r="D1152" t="s">
        <v>983</v>
      </c>
      <c r="E1152" t="s">
        <v>984</v>
      </c>
      <c r="F1152" t="s">
        <v>9457</v>
      </c>
      <c r="G1152" s="11"/>
      <c r="H1152" s="11"/>
    </row>
    <row r="1153" spans="1:8" x14ac:dyDescent="0.2">
      <c r="A1153" t="str">
        <f t="shared" si="19"/>
        <v>RBD01Moreton</v>
      </c>
      <c r="B1153" t="s">
        <v>83</v>
      </c>
      <c r="C1153" t="s">
        <v>9449</v>
      </c>
      <c r="D1153" t="s">
        <v>983</v>
      </c>
      <c r="E1153" t="s">
        <v>984</v>
      </c>
      <c r="F1153" t="s">
        <v>9458</v>
      </c>
      <c r="G1153" s="11"/>
      <c r="H1153" s="11"/>
    </row>
    <row r="1154" spans="1:8" x14ac:dyDescent="0.2">
      <c r="A1154" t="str">
        <f t="shared" si="19"/>
        <v>RBD01Prince of Wales</v>
      </c>
      <c r="B1154" t="s">
        <v>83</v>
      </c>
      <c r="C1154" t="s">
        <v>9449</v>
      </c>
      <c r="D1154" t="s">
        <v>983</v>
      </c>
      <c r="E1154" t="s">
        <v>984</v>
      </c>
      <c r="F1154" t="s">
        <v>9459</v>
      </c>
      <c r="G1154" s="11"/>
      <c r="H1154" s="11"/>
    </row>
    <row r="1155" spans="1:8" x14ac:dyDescent="0.2">
      <c r="A1155" t="str">
        <f t="shared" si="19"/>
        <v>RBD01Purbeck</v>
      </c>
      <c r="B1155" t="s">
        <v>83</v>
      </c>
      <c r="C1155" t="s">
        <v>9449</v>
      </c>
      <c r="D1155" t="s">
        <v>983</v>
      </c>
      <c r="E1155" t="s">
        <v>984</v>
      </c>
      <c r="F1155" t="s">
        <v>9460</v>
      </c>
      <c r="G1155" s="11"/>
      <c r="H1155" s="11"/>
    </row>
    <row r="1156" spans="1:8" x14ac:dyDescent="0.2">
      <c r="A1156" t="str">
        <f t="shared" si="19"/>
        <v>RBD01Ridgeway</v>
      </c>
      <c r="B1156" t="s">
        <v>83</v>
      </c>
      <c r="C1156" t="s">
        <v>9449</v>
      </c>
      <c r="D1156" t="s">
        <v>983</v>
      </c>
      <c r="E1156" t="s">
        <v>984</v>
      </c>
      <c r="F1156" t="s">
        <v>9461</v>
      </c>
      <c r="G1156" s="11"/>
      <c r="H1156" s="11"/>
    </row>
    <row r="1157" spans="1:8" x14ac:dyDescent="0.2">
      <c r="A1157" t="str">
        <f t="shared" si="19"/>
        <v>RBD01Special Care Baby Unit</v>
      </c>
      <c r="B1157" t="s">
        <v>83</v>
      </c>
      <c r="C1157" t="s">
        <v>9449</v>
      </c>
      <c r="D1157" t="s">
        <v>983</v>
      </c>
      <c r="E1157" t="s">
        <v>984</v>
      </c>
      <c r="F1157" t="s">
        <v>9156</v>
      </c>
      <c r="G1157" s="11"/>
      <c r="H1157" s="11"/>
    </row>
    <row r="1158" spans="1:8" x14ac:dyDescent="0.2">
      <c r="A1158" t="str">
        <f t="shared" si="19"/>
        <v>RBD01The Stroke Unit</v>
      </c>
      <c r="B1158" t="s">
        <v>83</v>
      </c>
      <c r="C1158" t="s">
        <v>9449</v>
      </c>
      <c r="D1158" t="s">
        <v>983</v>
      </c>
      <c r="E1158" t="s">
        <v>984</v>
      </c>
      <c r="F1158" t="s">
        <v>9462</v>
      </c>
      <c r="G1158" s="11"/>
      <c r="H1158" s="11"/>
    </row>
    <row r="1159" spans="1:8" x14ac:dyDescent="0.2">
      <c r="A1159" t="str">
        <f t="shared" si="19"/>
        <v>RDY22Guernsey Ward</v>
      </c>
      <c r="B1159" t="s">
        <v>84</v>
      </c>
      <c r="C1159" t="s">
        <v>9463</v>
      </c>
      <c r="D1159" t="s">
        <v>1279</v>
      </c>
      <c r="E1159" t="s">
        <v>1280</v>
      </c>
      <c r="F1159" t="s">
        <v>9464</v>
      </c>
      <c r="G1159" s="11"/>
      <c r="H1159" s="11"/>
    </row>
    <row r="1160" spans="1:8" x14ac:dyDescent="0.2">
      <c r="A1160" t="str">
        <f t="shared" si="19"/>
        <v>RDY22Herm Ward</v>
      </c>
      <c r="B1160" t="s">
        <v>84</v>
      </c>
      <c r="C1160" t="s">
        <v>9463</v>
      </c>
      <c r="D1160" t="s">
        <v>1279</v>
      </c>
      <c r="E1160" t="s">
        <v>1280</v>
      </c>
      <c r="F1160" t="s">
        <v>9465</v>
      </c>
      <c r="G1160" s="11"/>
      <c r="H1160" s="11"/>
    </row>
    <row r="1161" spans="1:8" x14ac:dyDescent="0.2">
      <c r="A1161" t="str">
        <f t="shared" si="19"/>
        <v>RDY22Jersey Ward</v>
      </c>
      <c r="B1161" t="s">
        <v>84</v>
      </c>
      <c r="C1161" t="s">
        <v>9463</v>
      </c>
      <c r="D1161" t="s">
        <v>1279</v>
      </c>
      <c r="E1161" t="s">
        <v>1280</v>
      </c>
      <c r="F1161" t="s">
        <v>9466</v>
      </c>
      <c r="G1161" s="11"/>
      <c r="H1161" s="11"/>
    </row>
    <row r="1162" spans="1:8" x14ac:dyDescent="0.2">
      <c r="A1162" t="str">
        <f t="shared" si="19"/>
        <v>RDY22St Brelades Ward</v>
      </c>
      <c r="B1162" t="s">
        <v>84</v>
      </c>
      <c r="C1162" t="s">
        <v>9463</v>
      </c>
      <c r="D1162" t="s">
        <v>1279</v>
      </c>
      <c r="E1162" t="s">
        <v>1280</v>
      </c>
      <c r="F1162" t="s">
        <v>9467</v>
      </c>
      <c r="G1162" s="11"/>
      <c r="H1162" s="11"/>
    </row>
    <row r="1163" spans="1:8" x14ac:dyDescent="0.2">
      <c r="A1163" t="str">
        <f t="shared" si="19"/>
        <v>RDYERTarrant Ward</v>
      </c>
      <c r="B1163" t="s">
        <v>84</v>
      </c>
      <c r="C1163" t="s">
        <v>9463</v>
      </c>
      <c r="D1163" t="s">
        <v>1283</v>
      </c>
      <c r="E1163" t="s">
        <v>980</v>
      </c>
      <c r="F1163" t="s">
        <v>9468</v>
      </c>
      <c r="G1163" s="11"/>
      <c r="H1163" s="11"/>
    </row>
    <row r="1164" spans="1:8" x14ac:dyDescent="0.2">
      <c r="A1164" t="str">
        <f t="shared" si="19"/>
        <v>RDYEJLangdon Ward</v>
      </c>
      <c r="B1164" t="s">
        <v>84</v>
      </c>
      <c r="C1164" t="s">
        <v>9463</v>
      </c>
      <c r="D1164" t="s">
        <v>1300</v>
      </c>
      <c r="E1164" t="s">
        <v>982</v>
      </c>
      <c r="F1164" t="s">
        <v>9469</v>
      </c>
      <c r="G1164" s="11"/>
      <c r="H1164" s="11"/>
    </row>
    <row r="1165" spans="1:8" x14ac:dyDescent="0.2">
      <c r="A1165" t="str">
        <f t="shared" si="19"/>
        <v>RDYEJRadipole Ward</v>
      </c>
      <c r="B1165" t="s">
        <v>84</v>
      </c>
      <c r="C1165" t="s">
        <v>9463</v>
      </c>
      <c r="D1165" t="s">
        <v>1300</v>
      </c>
      <c r="E1165" t="s">
        <v>982</v>
      </c>
      <c r="F1165" t="s">
        <v>9470</v>
      </c>
      <c r="G1165" s="11"/>
      <c r="H1165" s="11"/>
    </row>
    <row r="1166" spans="1:8" x14ac:dyDescent="0.2">
      <c r="A1166" t="str">
        <f t="shared" si="19"/>
        <v>RDYEWMelstock House</v>
      </c>
      <c r="B1166" t="s">
        <v>84</v>
      </c>
      <c r="C1166" t="s">
        <v>9463</v>
      </c>
      <c r="D1166" t="s">
        <v>1336</v>
      </c>
      <c r="E1166" t="s">
        <v>1337</v>
      </c>
      <c r="F1166" t="s">
        <v>9471</v>
      </c>
      <c r="G1166" s="11"/>
      <c r="H1166" s="11"/>
    </row>
    <row r="1167" spans="1:8" x14ac:dyDescent="0.2">
      <c r="A1167" t="str">
        <f t="shared" si="19"/>
        <v>RDYEWWaterston AAU</v>
      </c>
      <c r="B1167" t="s">
        <v>84</v>
      </c>
      <c r="C1167" t="s">
        <v>9463</v>
      </c>
      <c r="D1167" t="s">
        <v>1336</v>
      </c>
      <c r="E1167" t="s">
        <v>1337</v>
      </c>
      <c r="F1167" t="s">
        <v>9472</v>
      </c>
      <c r="G1167" s="11"/>
      <c r="H1167" s="11"/>
    </row>
    <row r="1168" spans="1:8" x14ac:dyDescent="0.2">
      <c r="A1168" t="str">
        <f t="shared" si="19"/>
        <v>RDY32Kimmeridge Court</v>
      </c>
      <c r="B1168" t="s">
        <v>84</v>
      </c>
      <c r="C1168" t="s">
        <v>9463</v>
      </c>
      <c r="D1168" t="s">
        <v>1352</v>
      </c>
      <c r="E1168" t="s">
        <v>1353</v>
      </c>
      <c r="F1168" t="s">
        <v>9473</v>
      </c>
      <c r="G1168" s="11"/>
      <c r="H1168" s="11"/>
    </row>
    <row r="1169" spans="1:8" x14ac:dyDescent="0.2">
      <c r="A1169" t="str">
        <f t="shared" si="19"/>
        <v>RDYFTGlendinning  Unit</v>
      </c>
      <c r="B1169" t="s">
        <v>84</v>
      </c>
      <c r="C1169" t="s">
        <v>9463</v>
      </c>
      <c r="D1169" t="s">
        <v>1362</v>
      </c>
      <c r="E1169" t="s">
        <v>1363</v>
      </c>
      <c r="F1169" t="s">
        <v>9474</v>
      </c>
      <c r="G1169" s="11"/>
      <c r="H1169" s="11"/>
    </row>
    <row r="1170" spans="1:8" x14ac:dyDescent="0.2">
      <c r="A1170" t="str">
        <f t="shared" si="19"/>
        <v>RDYFXFlorence House</v>
      </c>
      <c r="B1170" t="s">
        <v>84</v>
      </c>
      <c r="C1170" t="s">
        <v>9463</v>
      </c>
      <c r="D1170" t="s">
        <v>1366</v>
      </c>
      <c r="E1170" t="s">
        <v>1367</v>
      </c>
      <c r="F1170" t="s">
        <v>9475</v>
      </c>
      <c r="G1170" s="11"/>
      <c r="H1170" s="11"/>
    </row>
    <row r="1171" spans="1:8" x14ac:dyDescent="0.2">
      <c r="A1171" t="str">
        <f t="shared" si="19"/>
        <v>RDYFXNightingale Court</v>
      </c>
      <c r="B1171" t="s">
        <v>84</v>
      </c>
      <c r="C1171" t="s">
        <v>9463</v>
      </c>
      <c r="D1171" t="s">
        <v>1366</v>
      </c>
      <c r="E1171" t="s">
        <v>1367</v>
      </c>
      <c r="F1171" t="s">
        <v>9476</v>
      </c>
      <c r="G1171" s="11"/>
      <c r="H1171" s="11"/>
    </row>
    <row r="1172" spans="1:8" x14ac:dyDescent="0.2">
      <c r="A1172" t="str">
        <f t="shared" si="19"/>
        <v>RDYFXNightingale House</v>
      </c>
      <c r="B1172" t="s">
        <v>84</v>
      </c>
      <c r="C1172" t="s">
        <v>9463</v>
      </c>
      <c r="D1172" t="s">
        <v>1366</v>
      </c>
      <c r="E1172" t="s">
        <v>1367</v>
      </c>
      <c r="F1172" t="s">
        <v>9477</v>
      </c>
      <c r="G1172" s="11"/>
      <c r="H1172" s="11"/>
    </row>
    <row r="1173" spans="1:8" x14ac:dyDescent="0.2">
      <c r="A1173" t="str">
        <f t="shared" si="19"/>
        <v>RDYMRPebble Lodge</v>
      </c>
      <c r="B1173" t="s">
        <v>84</v>
      </c>
      <c r="C1173" t="s">
        <v>9463</v>
      </c>
      <c r="D1173" t="s">
        <v>1372</v>
      </c>
      <c r="E1173" t="s">
        <v>1373</v>
      </c>
      <c r="F1173" t="s">
        <v>9478</v>
      </c>
      <c r="G1173" s="11"/>
      <c r="H1173" s="11"/>
    </row>
    <row r="1174" spans="1:8" x14ac:dyDescent="0.2">
      <c r="A1174" t="str">
        <f t="shared" si="19"/>
        <v>RDY10AAU Seaview</v>
      </c>
      <c r="B1174" t="s">
        <v>84</v>
      </c>
      <c r="C1174" t="s">
        <v>9463</v>
      </c>
      <c r="D1174" t="s">
        <v>1399</v>
      </c>
      <c r="E1174" t="s">
        <v>1400</v>
      </c>
      <c r="F1174" t="s">
        <v>9479</v>
      </c>
      <c r="G1174" s="11"/>
      <c r="H1174" s="11"/>
    </row>
    <row r="1175" spans="1:8" x14ac:dyDescent="0.2">
      <c r="A1175" t="str">
        <f t="shared" si="19"/>
        <v>RDY10Alumhurst Ward</v>
      </c>
      <c r="B1175" t="s">
        <v>84</v>
      </c>
      <c r="C1175" t="s">
        <v>9463</v>
      </c>
      <c r="D1175" t="s">
        <v>1399</v>
      </c>
      <c r="E1175" t="s">
        <v>1400</v>
      </c>
      <c r="F1175" t="s">
        <v>9480</v>
      </c>
      <c r="G1175" s="11"/>
      <c r="H1175" s="11"/>
    </row>
    <row r="1176" spans="1:8" x14ac:dyDescent="0.2">
      <c r="A1176" t="str">
        <f t="shared" si="19"/>
        <v>RDY10Chine Ward</v>
      </c>
      <c r="B1176" t="s">
        <v>84</v>
      </c>
      <c r="C1176" t="s">
        <v>9463</v>
      </c>
      <c r="D1176" t="s">
        <v>1399</v>
      </c>
      <c r="E1176" t="s">
        <v>1400</v>
      </c>
      <c r="F1176" t="s">
        <v>9481</v>
      </c>
      <c r="G1176" s="11"/>
      <c r="H1176" s="11"/>
    </row>
    <row r="1177" spans="1:8" x14ac:dyDescent="0.2">
      <c r="A1177" t="str">
        <f t="shared" si="19"/>
        <v>RDY10Harbour Ward</v>
      </c>
      <c r="B1177" t="s">
        <v>84</v>
      </c>
      <c r="C1177" t="s">
        <v>9463</v>
      </c>
      <c r="D1177" t="s">
        <v>1399</v>
      </c>
      <c r="E1177" t="s">
        <v>1400</v>
      </c>
      <c r="F1177" t="s">
        <v>9482</v>
      </c>
      <c r="G1177" s="11"/>
      <c r="H1177" s="11"/>
    </row>
    <row r="1178" spans="1:8" x14ac:dyDescent="0.2">
      <c r="A1178" t="str">
        <f t="shared" si="19"/>
        <v>RDY10Haven Ward</v>
      </c>
      <c r="B1178" t="s">
        <v>84</v>
      </c>
      <c r="C1178" t="s">
        <v>9463</v>
      </c>
      <c r="D1178" t="s">
        <v>1399</v>
      </c>
      <c r="E1178" t="s">
        <v>1400</v>
      </c>
      <c r="F1178" t="s">
        <v>9483</v>
      </c>
      <c r="G1178" s="11"/>
      <c r="H1178" s="11"/>
    </row>
    <row r="1179" spans="1:8" x14ac:dyDescent="0.2">
      <c r="A1179" t="str">
        <f t="shared" si="19"/>
        <v>RDY10Twynham Ward</v>
      </c>
      <c r="B1179" t="s">
        <v>84</v>
      </c>
      <c r="C1179" t="s">
        <v>9463</v>
      </c>
      <c r="D1179" t="s">
        <v>1399</v>
      </c>
      <c r="E1179" t="s">
        <v>1400</v>
      </c>
      <c r="F1179" t="s">
        <v>9484</v>
      </c>
      <c r="G1179" s="11"/>
      <c r="H1179" s="11"/>
    </row>
    <row r="1180" spans="1:8" x14ac:dyDescent="0.2">
      <c r="A1180" t="str">
        <f t="shared" si="19"/>
        <v>RDYFFStanley Purser Ward</v>
      </c>
      <c r="B1180" t="s">
        <v>84</v>
      </c>
      <c r="C1180" t="s">
        <v>9463</v>
      </c>
      <c r="D1180" t="s">
        <v>1409</v>
      </c>
      <c r="E1180" t="s">
        <v>1410</v>
      </c>
      <c r="F1180" t="s">
        <v>9485</v>
      </c>
      <c r="G1180" s="11"/>
      <c r="H1180" s="11"/>
    </row>
    <row r="1181" spans="1:8" x14ac:dyDescent="0.2">
      <c r="A1181" t="str">
        <f t="shared" si="19"/>
        <v>RDYFEHanham Ward</v>
      </c>
      <c r="B1181" t="s">
        <v>84</v>
      </c>
      <c r="C1181" t="s">
        <v>9463</v>
      </c>
      <c r="D1181" t="s">
        <v>1431</v>
      </c>
      <c r="E1181" t="s">
        <v>1432</v>
      </c>
      <c r="F1181" t="s">
        <v>9486</v>
      </c>
      <c r="G1181" s="11"/>
      <c r="H1181" s="11"/>
    </row>
    <row r="1182" spans="1:8" x14ac:dyDescent="0.2">
      <c r="A1182" t="str">
        <f t="shared" si="19"/>
        <v>RDYEGLinden Unit</v>
      </c>
      <c r="B1182" t="s">
        <v>84</v>
      </c>
      <c r="C1182" t="s">
        <v>9463</v>
      </c>
      <c r="D1182" t="s">
        <v>1439</v>
      </c>
      <c r="E1182" t="s">
        <v>1440</v>
      </c>
      <c r="F1182" t="s">
        <v>9487</v>
      </c>
      <c r="G1182" s="11"/>
      <c r="H1182" s="11"/>
    </row>
    <row r="1183" spans="1:8" x14ac:dyDescent="0.2">
      <c r="A1183" t="str">
        <f t="shared" ref="A1183:A1246" si="20">CONCATENATE(D1183,F1183)</f>
        <v>RDYEYAshmore/Shaston Ward</v>
      </c>
      <c r="B1183" t="s">
        <v>84</v>
      </c>
      <c r="C1183" t="s">
        <v>9463</v>
      </c>
      <c r="D1183" t="s">
        <v>1443</v>
      </c>
      <c r="E1183" t="s">
        <v>1444</v>
      </c>
      <c r="F1183" t="s">
        <v>9488</v>
      </c>
      <c r="G1183" s="11"/>
      <c r="H1183" s="11"/>
    </row>
    <row r="1184" spans="1:8" x14ac:dyDescent="0.2">
      <c r="A1184" t="str">
        <f t="shared" si="20"/>
        <v>RDYFCWillows Unit</v>
      </c>
      <c r="B1184" t="s">
        <v>84</v>
      </c>
      <c r="C1184" t="s">
        <v>9463</v>
      </c>
      <c r="D1184" t="s">
        <v>1456</v>
      </c>
      <c r="E1184" t="s">
        <v>990</v>
      </c>
      <c r="F1184" t="s">
        <v>9489</v>
      </c>
      <c r="G1184" s="11"/>
      <c r="H1184" s="11"/>
    </row>
    <row r="1185" spans="1:8" x14ac:dyDescent="0.2">
      <c r="A1185" t="str">
        <f t="shared" si="20"/>
        <v>RWH0104 Critical Care North; South</v>
      </c>
      <c r="B1185" t="s">
        <v>86</v>
      </c>
      <c r="C1185" t="s">
        <v>9498</v>
      </c>
      <c r="D1185" t="s">
        <v>5226</v>
      </c>
      <c r="E1185" t="s">
        <v>5227</v>
      </c>
      <c r="F1185" t="s">
        <v>9499</v>
      </c>
      <c r="G1185" s="11"/>
      <c r="H1185" s="11"/>
    </row>
    <row r="1186" spans="1:8" x14ac:dyDescent="0.2">
      <c r="A1186" t="str">
        <f t="shared" si="20"/>
        <v>RWH0105A North; South</v>
      </c>
      <c r="B1186" t="s">
        <v>86</v>
      </c>
      <c r="C1186" t="s">
        <v>9498</v>
      </c>
      <c r="D1186" t="s">
        <v>5226</v>
      </c>
      <c r="E1186" t="s">
        <v>5227</v>
      </c>
      <c r="F1186" t="s">
        <v>9500</v>
      </c>
      <c r="G1186" s="11"/>
      <c r="H1186" s="11"/>
    </row>
    <row r="1187" spans="1:8" x14ac:dyDescent="0.2">
      <c r="A1187" t="str">
        <f t="shared" si="20"/>
        <v>RWH0105B North; South</v>
      </c>
      <c r="B1187" t="s">
        <v>86</v>
      </c>
      <c r="C1187" t="s">
        <v>9498</v>
      </c>
      <c r="D1187" t="s">
        <v>5226</v>
      </c>
      <c r="E1187" t="s">
        <v>5227</v>
      </c>
      <c r="F1187" t="s">
        <v>9501</v>
      </c>
      <c r="G1187" s="11"/>
      <c r="H1187" s="11"/>
    </row>
    <row r="1188" spans="1:8" x14ac:dyDescent="0.2">
      <c r="A1188" t="str">
        <f t="shared" si="20"/>
        <v>RWH0106A North; South</v>
      </c>
      <c r="B1188" t="s">
        <v>86</v>
      </c>
      <c r="C1188" t="s">
        <v>9498</v>
      </c>
      <c r="D1188" t="s">
        <v>5226</v>
      </c>
      <c r="E1188" t="s">
        <v>5227</v>
      </c>
      <c r="F1188" t="s">
        <v>9502</v>
      </c>
      <c r="G1188" s="11"/>
      <c r="H1188" s="11"/>
    </row>
    <row r="1189" spans="1:8" x14ac:dyDescent="0.2">
      <c r="A1189" t="str">
        <f t="shared" si="20"/>
        <v>RWH0106B North; South</v>
      </c>
      <c r="B1189" t="s">
        <v>86</v>
      </c>
      <c r="C1189" t="s">
        <v>9498</v>
      </c>
      <c r="D1189" t="s">
        <v>5226</v>
      </c>
      <c r="E1189" t="s">
        <v>5227</v>
      </c>
      <c r="F1189" t="s">
        <v>9503</v>
      </c>
      <c r="G1189" s="11"/>
      <c r="H1189" s="11"/>
    </row>
    <row r="1190" spans="1:8" x14ac:dyDescent="0.2">
      <c r="A1190" t="str">
        <f t="shared" si="20"/>
        <v>RWH0107B North; South</v>
      </c>
      <c r="B1190" t="s">
        <v>86</v>
      </c>
      <c r="C1190" t="s">
        <v>9498</v>
      </c>
      <c r="D1190" t="s">
        <v>5226</v>
      </c>
      <c r="E1190" t="s">
        <v>5227</v>
      </c>
      <c r="F1190" t="s">
        <v>9504</v>
      </c>
      <c r="G1190" s="11"/>
      <c r="H1190" s="11"/>
    </row>
    <row r="1191" spans="1:8" x14ac:dyDescent="0.2">
      <c r="A1191" t="str">
        <f t="shared" si="20"/>
        <v>RWH0108A North; South</v>
      </c>
      <c r="B1191" t="s">
        <v>86</v>
      </c>
      <c r="C1191" t="s">
        <v>9498</v>
      </c>
      <c r="D1191" t="s">
        <v>5226</v>
      </c>
      <c r="E1191" t="s">
        <v>5227</v>
      </c>
      <c r="F1191" t="s">
        <v>9505</v>
      </c>
      <c r="G1191" s="11"/>
      <c r="H1191" s="11"/>
    </row>
    <row r="1192" spans="1:8" x14ac:dyDescent="0.2">
      <c r="A1192" t="str">
        <f t="shared" si="20"/>
        <v>RWH0108B North; South</v>
      </c>
      <c r="B1192" t="s">
        <v>86</v>
      </c>
      <c r="C1192" t="s">
        <v>9498</v>
      </c>
      <c r="D1192" t="s">
        <v>5226</v>
      </c>
      <c r="E1192" t="s">
        <v>5227</v>
      </c>
      <c r="F1192" t="s">
        <v>9506</v>
      </c>
      <c r="G1192" s="11"/>
      <c r="H1192" s="11"/>
    </row>
    <row r="1193" spans="1:8" x14ac:dyDescent="0.2">
      <c r="A1193" t="str">
        <f t="shared" si="20"/>
        <v>RWH0109A North; South</v>
      </c>
      <c r="B1193" t="s">
        <v>86</v>
      </c>
      <c r="C1193" t="s">
        <v>9498</v>
      </c>
      <c r="D1193" t="s">
        <v>5226</v>
      </c>
      <c r="E1193" t="s">
        <v>5227</v>
      </c>
      <c r="F1193" t="s">
        <v>9507</v>
      </c>
      <c r="G1193" s="11"/>
      <c r="H1193" s="11"/>
    </row>
    <row r="1194" spans="1:8" x14ac:dyDescent="0.2">
      <c r="A1194" t="str">
        <f t="shared" si="20"/>
        <v>RWH0109B North; South</v>
      </c>
      <c r="B1194" t="s">
        <v>86</v>
      </c>
      <c r="C1194" t="s">
        <v>9498</v>
      </c>
      <c r="D1194" t="s">
        <v>5226</v>
      </c>
      <c r="E1194" t="s">
        <v>5227</v>
      </c>
      <c r="F1194" t="s">
        <v>9508</v>
      </c>
      <c r="G1194" s="11"/>
      <c r="H1194" s="11"/>
    </row>
    <row r="1195" spans="1:8" x14ac:dyDescent="0.2">
      <c r="A1195" t="str">
        <f t="shared" si="20"/>
        <v>RWH0110A Gynae; North</v>
      </c>
      <c r="B1195" t="s">
        <v>86</v>
      </c>
      <c r="C1195" t="s">
        <v>9498</v>
      </c>
      <c r="D1195" t="s">
        <v>5226</v>
      </c>
      <c r="E1195" t="s">
        <v>5227</v>
      </c>
      <c r="F1195" t="s">
        <v>9509</v>
      </c>
      <c r="G1195" s="11"/>
      <c r="H1195" s="11"/>
    </row>
    <row r="1196" spans="1:8" x14ac:dyDescent="0.2">
      <c r="A1196" t="str">
        <f t="shared" si="20"/>
        <v>RWH0110B North; South</v>
      </c>
      <c r="B1196" t="s">
        <v>86</v>
      </c>
      <c r="C1196" t="s">
        <v>9498</v>
      </c>
      <c r="D1196" t="s">
        <v>5226</v>
      </c>
      <c r="E1196" t="s">
        <v>5227</v>
      </c>
      <c r="F1196" t="s">
        <v>9510</v>
      </c>
      <c r="G1196" s="11"/>
      <c r="H1196" s="11"/>
    </row>
    <row r="1197" spans="1:8" x14ac:dyDescent="0.2">
      <c r="A1197" t="str">
        <f t="shared" si="20"/>
        <v>RWH0111A North; South</v>
      </c>
      <c r="B1197" t="s">
        <v>86</v>
      </c>
      <c r="C1197" t="s">
        <v>9498</v>
      </c>
      <c r="D1197" t="s">
        <v>5226</v>
      </c>
      <c r="E1197" t="s">
        <v>5227</v>
      </c>
      <c r="F1197" t="s">
        <v>9511</v>
      </c>
      <c r="G1197" s="11"/>
      <c r="H1197" s="11"/>
    </row>
    <row r="1198" spans="1:8" x14ac:dyDescent="0.2">
      <c r="A1198" t="str">
        <f t="shared" si="20"/>
        <v>RWH0111B North; South</v>
      </c>
      <c r="B1198" t="s">
        <v>86</v>
      </c>
      <c r="C1198" t="s">
        <v>9498</v>
      </c>
      <c r="D1198" t="s">
        <v>5226</v>
      </c>
      <c r="E1198" t="s">
        <v>5227</v>
      </c>
      <c r="F1198" t="s">
        <v>9512</v>
      </c>
      <c r="G1198" s="11"/>
      <c r="H1198" s="11"/>
    </row>
    <row r="1199" spans="1:8" x14ac:dyDescent="0.2">
      <c r="A1199" t="str">
        <f t="shared" si="20"/>
        <v>RWH01ACU North; South</v>
      </c>
      <c r="B1199" t="s">
        <v>86</v>
      </c>
      <c r="C1199" t="s">
        <v>9498</v>
      </c>
      <c r="D1199" t="s">
        <v>5226</v>
      </c>
      <c r="E1199" t="s">
        <v>5227</v>
      </c>
      <c r="F1199" t="s">
        <v>9513</v>
      </c>
      <c r="G1199" s="11"/>
      <c r="H1199" s="11"/>
    </row>
    <row r="1200" spans="1:8" x14ac:dyDescent="0.2">
      <c r="A1200" t="str">
        <f t="shared" si="20"/>
        <v>RWH01AMU-A</v>
      </c>
      <c r="B1200" t="s">
        <v>86</v>
      </c>
      <c r="C1200" t="s">
        <v>9498</v>
      </c>
      <c r="D1200" t="s">
        <v>5226</v>
      </c>
      <c r="E1200" t="s">
        <v>5227</v>
      </c>
      <c r="F1200" t="s">
        <v>9514</v>
      </c>
      <c r="G1200" s="11"/>
      <c r="H1200" s="11"/>
    </row>
    <row r="1201" spans="1:8" x14ac:dyDescent="0.2">
      <c r="A1201" t="str">
        <f t="shared" si="20"/>
        <v>RWH01AMU-W</v>
      </c>
      <c r="B1201" t="s">
        <v>86</v>
      </c>
      <c r="C1201" t="s">
        <v>9498</v>
      </c>
      <c r="D1201" t="s">
        <v>5226</v>
      </c>
      <c r="E1201" t="s">
        <v>5227</v>
      </c>
      <c r="F1201" t="s">
        <v>9515</v>
      </c>
      <c r="G1201" s="11"/>
      <c r="H1201" s="11"/>
    </row>
    <row r="1202" spans="1:8" x14ac:dyDescent="0.2">
      <c r="A1202" t="str">
        <f t="shared" si="20"/>
        <v>RWH01Maternity Unit - CLU</v>
      </c>
      <c r="B1202" t="s">
        <v>86</v>
      </c>
      <c r="C1202" t="s">
        <v>9498</v>
      </c>
      <c r="D1202" t="s">
        <v>5226</v>
      </c>
      <c r="E1202" t="s">
        <v>5227</v>
      </c>
      <c r="F1202" t="s">
        <v>9516</v>
      </c>
      <c r="G1202" s="11"/>
      <c r="H1202" s="11"/>
    </row>
    <row r="1203" spans="1:8" x14ac:dyDescent="0.2">
      <c r="A1203" t="str">
        <f t="shared" si="20"/>
        <v>RWH01Maternity Unit - Dacre</v>
      </c>
      <c r="B1203" t="s">
        <v>86</v>
      </c>
      <c r="C1203" t="s">
        <v>9498</v>
      </c>
      <c r="D1203" t="s">
        <v>5226</v>
      </c>
      <c r="E1203" t="s">
        <v>5227</v>
      </c>
      <c r="F1203" t="s">
        <v>9517</v>
      </c>
      <c r="G1203" s="11"/>
      <c r="H1203" s="11"/>
    </row>
    <row r="1204" spans="1:8" x14ac:dyDescent="0.2">
      <c r="A1204" t="str">
        <f t="shared" si="20"/>
        <v>RWH01Maternity Unit - Gloucester</v>
      </c>
      <c r="B1204" t="s">
        <v>86</v>
      </c>
      <c r="C1204" t="s">
        <v>9498</v>
      </c>
      <c r="D1204" t="s">
        <v>5226</v>
      </c>
      <c r="E1204" t="s">
        <v>5227</v>
      </c>
      <c r="F1204" t="s">
        <v>9518</v>
      </c>
      <c r="G1204" s="11"/>
      <c r="H1204" s="11"/>
    </row>
    <row r="1205" spans="1:8" x14ac:dyDescent="0.2">
      <c r="A1205" t="str">
        <f t="shared" si="20"/>
        <v>RWH01Maternity Unit - Mat MLU</v>
      </c>
      <c r="B1205" t="s">
        <v>86</v>
      </c>
      <c r="C1205" t="s">
        <v>9498</v>
      </c>
      <c r="D1205" t="s">
        <v>5226</v>
      </c>
      <c r="E1205" t="s">
        <v>5227</v>
      </c>
      <c r="F1205" t="s">
        <v>9519</v>
      </c>
      <c r="G1205" s="11"/>
      <c r="H1205" s="11"/>
    </row>
    <row r="1206" spans="1:8" x14ac:dyDescent="0.2">
      <c r="A1206" t="str">
        <f t="shared" si="20"/>
        <v>RWH01Mulbery Bush Unit - Bluebell</v>
      </c>
      <c r="B1206" t="s">
        <v>86</v>
      </c>
      <c r="C1206" t="s">
        <v>9498</v>
      </c>
      <c r="D1206" t="s">
        <v>5226</v>
      </c>
      <c r="E1206" t="s">
        <v>5227</v>
      </c>
      <c r="F1206" t="s">
        <v>9520</v>
      </c>
      <c r="G1206" s="11"/>
      <c r="H1206" s="11"/>
    </row>
    <row r="1207" spans="1:8" x14ac:dyDescent="0.2">
      <c r="A1207" t="str">
        <f t="shared" si="20"/>
        <v>RWH01SAU</v>
      </c>
      <c r="B1207" t="s">
        <v>86</v>
      </c>
      <c r="C1207" t="s">
        <v>9498</v>
      </c>
      <c r="D1207" t="s">
        <v>5226</v>
      </c>
      <c r="E1207" t="s">
        <v>5227</v>
      </c>
      <c r="F1207" t="s">
        <v>8409</v>
      </c>
      <c r="G1207" s="11"/>
      <c r="H1207" s="11"/>
    </row>
    <row r="1208" spans="1:8" x14ac:dyDescent="0.2">
      <c r="A1208" t="str">
        <f t="shared" si="20"/>
        <v>RWH01Strathmore Wing - Ashwell</v>
      </c>
      <c r="B1208" t="s">
        <v>86</v>
      </c>
      <c r="C1208" t="s">
        <v>9498</v>
      </c>
      <c r="D1208" t="s">
        <v>5226</v>
      </c>
      <c r="E1208" t="s">
        <v>5227</v>
      </c>
      <c r="F1208" t="s">
        <v>9521</v>
      </c>
      <c r="G1208" s="11"/>
      <c r="H1208" s="11"/>
    </row>
    <row r="1209" spans="1:8" x14ac:dyDescent="0.2">
      <c r="A1209" t="str">
        <f t="shared" si="20"/>
        <v>RWH01Strathmore Wing - Barley</v>
      </c>
      <c r="B1209" t="s">
        <v>86</v>
      </c>
      <c r="C1209" t="s">
        <v>9498</v>
      </c>
      <c r="D1209" t="s">
        <v>5226</v>
      </c>
      <c r="E1209" t="s">
        <v>5227</v>
      </c>
      <c r="F1209" t="s">
        <v>9522</v>
      </c>
      <c r="G1209" s="11"/>
      <c r="H1209" s="11"/>
    </row>
    <row r="1210" spans="1:8" x14ac:dyDescent="0.2">
      <c r="A1210" t="str">
        <f t="shared" si="20"/>
        <v>RWH01Strathmore Wing - Pirton</v>
      </c>
      <c r="B1210" t="s">
        <v>86</v>
      </c>
      <c r="C1210" t="s">
        <v>9498</v>
      </c>
      <c r="D1210" t="s">
        <v>5226</v>
      </c>
      <c r="E1210" t="s">
        <v>5227</v>
      </c>
      <c r="F1210" t="s">
        <v>9523</v>
      </c>
      <c r="G1210" s="11"/>
      <c r="H1210" s="11"/>
    </row>
    <row r="1211" spans="1:8" x14ac:dyDescent="0.2">
      <c r="A1211" t="str">
        <f t="shared" si="20"/>
        <v>RWH01Strathmore Wing - SSU</v>
      </c>
      <c r="B1211" t="s">
        <v>86</v>
      </c>
      <c r="C1211" t="s">
        <v>9498</v>
      </c>
      <c r="D1211" t="s">
        <v>5226</v>
      </c>
      <c r="E1211" t="s">
        <v>5227</v>
      </c>
      <c r="F1211" t="s">
        <v>9524</v>
      </c>
      <c r="G1211" s="11"/>
      <c r="H1211" s="11"/>
    </row>
    <row r="1212" spans="1:8" x14ac:dyDescent="0.2">
      <c r="A1212" t="str">
        <f t="shared" si="20"/>
        <v>RWH01Treatment Centre -  Swift</v>
      </c>
      <c r="B1212" t="s">
        <v>86</v>
      </c>
      <c r="C1212" t="s">
        <v>9498</v>
      </c>
      <c r="D1212" t="s">
        <v>5226</v>
      </c>
      <c r="E1212" t="s">
        <v>5227</v>
      </c>
      <c r="F1212" t="s">
        <v>9525</v>
      </c>
      <c r="G1212" s="11"/>
      <c r="H1212" s="11"/>
    </row>
    <row r="1213" spans="1:8" x14ac:dyDescent="0.2">
      <c r="A1213" t="str">
        <f t="shared" si="20"/>
        <v>RWH04Ward 11</v>
      </c>
      <c r="B1213" t="s">
        <v>86</v>
      </c>
      <c r="C1213" t="s">
        <v>9498</v>
      </c>
      <c r="D1213" t="s">
        <v>5228</v>
      </c>
      <c r="E1213" t="s">
        <v>5229</v>
      </c>
      <c r="F1213" t="s">
        <v>8750</v>
      </c>
      <c r="G1213" s="11"/>
      <c r="H1213" s="11"/>
    </row>
    <row r="1214" spans="1:8" x14ac:dyDescent="0.2">
      <c r="A1214" t="str">
        <f t="shared" si="20"/>
        <v>RJN63Aston</v>
      </c>
      <c r="B1214" t="s">
        <v>87</v>
      </c>
      <c r="C1214" t="s">
        <v>9526</v>
      </c>
      <c r="D1214" t="s">
        <v>2186</v>
      </c>
      <c r="E1214" t="s">
        <v>2187</v>
      </c>
      <c r="F1214" t="s">
        <v>9527</v>
      </c>
      <c r="G1214" s="11"/>
      <c r="H1214" s="11"/>
    </row>
    <row r="1215" spans="1:8" x14ac:dyDescent="0.2">
      <c r="A1215" t="str">
        <f t="shared" si="20"/>
        <v>RJN71CCU</v>
      </c>
      <c r="B1215" t="s">
        <v>87</v>
      </c>
      <c r="C1215" t="s">
        <v>9526</v>
      </c>
      <c r="D1215" t="s">
        <v>2190</v>
      </c>
      <c r="E1215" t="s">
        <v>2191</v>
      </c>
      <c r="F1215" t="s">
        <v>8475</v>
      </c>
      <c r="G1215" s="11"/>
      <c r="H1215" s="11"/>
    </row>
    <row r="1216" spans="1:8" x14ac:dyDescent="0.2">
      <c r="A1216" t="str">
        <f t="shared" si="20"/>
        <v>RJN71Childrens</v>
      </c>
      <c r="B1216" t="s">
        <v>87</v>
      </c>
      <c r="C1216" t="s">
        <v>9526</v>
      </c>
      <c r="D1216" t="s">
        <v>2190</v>
      </c>
      <c r="E1216" t="s">
        <v>2191</v>
      </c>
      <c r="F1216" t="s">
        <v>9528</v>
      </c>
      <c r="G1216" s="11"/>
      <c r="H1216" s="11"/>
    </row>
    <row r="1217" spans="1:8" x14ac:dyDescent="0.2">
      <c r="A1217" t="str">
        <f t="shared" si="20"/>
        <v>RJN71Intensive Care Unit</v>
      </c>
      <c r="B1217" t="s">
        <v>87</v>
      </c>
      <c r="C1217" t="s">
        <v>9526</v>
      </c>
      <c r="D1217" t="s">
        <v>2190</v>
      </c>
      <c r="E1217" t="s">
        <v>2191</v>
      </c>
      <c r="F1217" t="s">
        <v>8803</v>
      </c>
      <c r="G1217" s="11"/>
      <c r="H1217" s="11"/>
    </row>
    <row r="1218" spans="1:8" x14ac:dyDescent="0.2">
      <c r="A1218" t="str">
        <f t="shared" si="20"/>
        <v>RJN71Neo Natal Unit</v>
      </c>
      <c r="B1218" t="s">
        <v>87</v>
      </c>
      <c r="C1218" t="s">
        <v>9526</v>
      </c>
      <c r="D1218" t="s">
        <v>2190</v>
      </c>
      <c r="E1218" t="s">
        <v>2191</v>
      </c>
      <c r="F1218" t="s">
        <v>9529</v>
      </c>
      <c r="G1218" s="11"/>
      <c r="H1218" s="11"/>
    </row>
    <row r="1219" spans="1:8" x14ac:dyDescent="0.2">
      <c r="A1219" t="str">
        <f t="shared" si="20"/>
        <v>RJN71Post Natal and Labour Ward</v>
      </c>
      <c r="B1219" t="s">
        <v>87</v>
      </c>
      <c r="C1219" t="s">
        <v>9526</v>
      </c>
      <c r="D1219" t="s">
        <v>2190</v>
      </c>
      <c r="E1219" t="s">
        <v>2191</v>
      </c>
      <c r="F1219" t="s">
        <v>9530</v>
      </c>
      <c r="G1219" s="11"/>
      <c r="H1219" s="11"/>
    </row>
    <row r="1220" spans="1:8" x14ac:dyDescent="0.2">
      <c r="A1220" t="str">
        <f t="shared" si="20"/>
        <v>RJN71Ward 1</v>
      </c>
      <c r="B1220" t="s">
        <v>87</v>
      </c>
      <c r="C1220" t="s">
        <v>9526</v>
      </c>
      <c r="D1220" t="s">
        <v>2190</v>
      </c>
      <c r="E1220" t="s">
        <v>2191</v>
      </c>
      <c r="F1220" t="s">
        <v>8749</v>
      </c>
      <c r="G1220" s="11"/>
      <c r="H1220" s="11"/>
    </row>
    <row r="1221" spans="1:8" x14ac:dyDescent="0.2">
      <c r="A1221" t="str">
        <f t="shared" si="20"/>
        <v>RJN71Ward 10</v>
      </c>
      <c r="B1221" t="s">
        <v>87</v>
      </c>
      <c r="C1221" t="s">
        <v>9526</v>
      </c>
      <c r="D1221" t="s">
        <v>2190</v>
      </c>
      <c r="E1221" t="s">
        <v>2191</v>
      </c>
      <c r="F1221" t="s">
        <v>8365</v>
      </c>
      <c r="G1221" s="11"/>
      <c r="H1221" s="11"/>
    </row>
    <row r="1222" spans="1:8" x14ac:dyDescent="0.2">
      <c r="A1222" t="str">
        <f t="shared" si="20"/>
        <v>RJN71Ward 11</v>
      </c>
      <c r="B1222" t="s">
        <v>87</v>
      </c>
      <c r="C1222" t="s">
        <v>9526</v>
      </c>
      <c r="D1222" t="s">
        <v>2190</v>
      </c>
      <c r="E1222" t="s">
        <v>2191</v>
      </c>
      <c r="F1222" t="s">
        <v>8750</v>
      </c>
      <c r="G1222" s="11"/>
      <c r="H1222" s="11"/>
    </row>
    <row r="1223" spans="1:8" x14ac:dyDescent="0.2">
      <c r="A1223" t="str">
        <f t="shared" si="20"/>
        <v>RJN71Ward 2</v>
      </c>
      <c r="B1223" t="s">
        <v>87</v>
      </c>
      <c r="C1223" t="s">
        <v>9526</v>
      </c>
      <c r="D1223" t="s">
        <v>2190</v>
      </c>
      <c r="E1223" t="s">
        <v>2191</v>
      </c>
      <c r="F1223" t="s">
        <v>8752</v>
      </c>
      <c r="G1223" s="11"/>
      <c r="H1223" s="11"/>
    </row>
    <row r="1224" spans="1:8" x14ac:dyDescent="0.2">
      <c r="A1224" t="str">
        <f t="shared" si="20"/>
        <v>RJN71Ward 3</v>
      </c>
      <c r="B1224" t="s">
        <v>87</v>
      </c>
      <c r="C1224" t="s">
        <v>9526</v>
      </c>
      <c r="D1224" t="s">
        <v>2190</v>
      </c>
      <c r="E1224" t="s">
        <v>2191</v>
      </c>
      <c r="F1224" t="s">
        <v>8759</v>
      </c>
      <c r="G1224" s="11"/>
      <c r="H1224" s="11"/>
    </row>
    <row r="1225" spans="1:8" x14ac:dyDescent="0.2">
      <c r="A1225" t="str">
        <f t="shared" si="20"/>
        <v>RJN71Ward 4</v>
      </c>
      <c r="B1225" t="s">
        <v>87</v>
      </c>
      <c r="C1225" t="s">
        <v>9526</v>
      </c>
      <c r="D1225" t="s">
        <v>2190</v>
      </c>
      <c r="E1225" t="s">
        <v>2191</v>
      </c>
      <c r="F1225" t="s">
        <v>8760</v>
      </c>
      <c r="G1225" s="11"/>
      <c r="H1225" s="11"/>
    </row>
    <row r="1226" spans="1:8" x14ac:dyDescent="0.2">
      <c r="A1226" t="str">
        <f t="shared" si="20"/>
        <v>RJN71Ward 5</v>
      </c>
      <c r="B1226" t="s">
        <v>87</v>
      </c>
      <c r="C1226" t="s">
        <v>9526</v>
      </c>
      <c r="D1226" t="s">
        <v>2190</v>
      </c>
      <c r="E1226" t="s">
        <v>2191</v>
      </c>
      <c r="F1226" t="s">
        <v>8753</v>
      </c>
      <c r="G1226" s="11"/>
      <c r="H1226" s="11"/>
    </row>
    <row r="1227" spans="1:8" x14ac:dyDescent="0.2">
      <c r="A1227" t="str">
        <f t="shared" si="20"/>
        <v>RJN71Ward 7</v>
      </c>
      <c r="B1227" t="s">
        <v>87</v>
      </c>
      <c r="C1227" t="s">
        <v>9526</v>
      </c>
      <c r="D1227" t="s">
        <v>2190</v>
      </c>
      <c r="E1227" t="s">
        <v>2191</v>
      </c>
      <c r="F1227" t="s">
        <v>8791</v>
      </c>
      <c r="G1227" s="11"/>
      <c r="H1227" s="11"/>
    </row>
    <row r="1228" spans="1:8" x14ac:dyDescent="0.2">
      <c r="A1228" t="str">
        <f t="shared" si="20"/>
        <v>RJN71Ward 8(MAU)</v>
      </c>
      <c r="B1228" t="s">
        <v>87</v>
      </c>
      <c r="C1228" t="s">
        <v>9526</v>
      </c>
      <c r="D1228" t="s">
        <v>2190</v>
      </c>
      <c r="E1228" t="s">
        <v>2191</v>
      </c>
      <c r="F1228" t="s">
        <v>9531</v>
      </c>
      <c r="G1228" s="11"/>
      <c r="H1228" s="11"/>
    </row>
    <row r="1229" spans="1:8" x14ac:dyDescent="0.2">
      <c r="A1229" t="str">
        <f t="shared" si="20"/>
        <v>RJN71Ward 9 (Egerton)</v>
      </c>
      <c r="B1229" t="s">
        <v>87</v>
      </c>
      <c r="C1229" t="s">
        <v>9526</v>
      </c>
      <c r="D1229" t="s">
        <v>2190</v>
      </c>
      <c r="E1229" t="s">
        <v>2191</v>
      </c>
      <c r="F1229" t="s">
        <v>9532</v>
      </c>
      <c r="G1229" s="11"/>
      <c r="H1229" s="11"/>
    </row>
    <row r="1230" spans="1:8" x14ac:dyDescent="0.2">
      <c r="A1230" t="str">
        <f t="shared" si="20"/>
        <v>RVVKCClarke</v>
      </c>
      <c r="B1230" t="s">
        <v>88</v>
      </c>
      <c r="C1230" t="s">
        <v>9533</v>
      </c>
      <c r="D1230" t="s">
        <v>4774</v>
      </c>
      <c r="E1230" t="s">
        <v>4775</v>
      </c>
      <c r="F1230" t="s">
        <v>9534</v>
      </c>
      <c r="G1230" s="11"/>
      <c r="H1230" s="11"/>
    </row>
    <row r="1231" spans="1:8" x14ac:dyDescent="0.2">
      <c r="A1231" t="str">
        <f t="shared" si="20"/>
        <v>RVVKCCritical Care - KCH</v>
      </c>
      <c r="B1231" t="s">
        <v>88</v>
      </c>
      <c r="C1231" t="s">
        <v>9533</v>
      </c>
      <c r="D1231" t="s">
        <v>4774</v>
      </c>
      <c r="E1231" t="s">
        <v>4775</v>
      </c>
      <c r="F1231" t="s">
        <v>9535</v>
      </c>
      <c r="G1231" s="11"/>
      <c r="H1231" s="11"/>
    </row>
    <row r="1232" spans="1:8" x14ac:dyDescent="0.2">
      <c r="A1232" t="str">
        <f t="shared" si="20"/>
        <v>RVVKCHarbledown</v>
      </c>
      <c r="B1232" t="s">
        <v>88</v>
      </c>
      <c r="C1232" t="s">
        <v>9533</v>
      </c>
      <c r="D1232" t="s">
        <v>4774</v>
      </c>
      <c r="E1232" t="s">
        <v>4775</v>
      </c>
      <c r="F1232" t="s">
        <v>9536</v>
      </c>
      <c r="G1232" s="11"/>
      <c r="H1232" s="11"/>
    </row>
    <row r="1233" spans="1:8" x14ac:dyDescent="0.2">
      <c r="A1233" t="str">
        <f t="shared" si="20"/>
        <v>RVVKCHarvey</v>
      </c>
      <c r="B1233" t="s">
        <v>88</v>
      </c>
      <c r="C1233" t="s">
        <v>9533</v>
      </c>
      <c r="D1233" t="s">
        <v>4774</v>
      </c>
      <c r="E1233" t="s">
        <v>4775</v>
      </c>
      <c r="F1233" t="s">
        <v>9537</v>
      </c>
      <c r="G1233" s="11"/>
      <c r="H1233" s="11"/>
    </row>
    <row r="1234" spans="1:8" x14ac:dyDescent="0.2">
      <c r="A1234" t="str">
        <f t="shared" si="20"/>
        <v>RVVKCInvicta</v>
      </c>
      <c r="B1234" t="s">
        <v>88</v>
      </c>
      <c r="C1234" t="s">
        <v>9533</v>
      </c>
      <c r="D1234" t="s">
        <v>4774</v>
      </c>
      <c r="E1234" t="s">
        <v>4775</v>
      </c>
      <c r="F1234" t="s">
        <v>9538</v>
      </c>
      <c r="G1234" s="11"/>
      <c r="H1234" s="11"/>
    </row>
    <row r="1235" spans="1:8" x14ac:dyDescent="0.2">
      <c r="A1235" t="str">
        <f t="shared" si="20"/>
        <v>RVVKCKC Brabourne Haematology Ward</v>
      </c>
      <c r="B1235" t="s">
        <v>88</v>
      </c>
      <c r="C1235" t="s">
        <v>9533</v>
      </c>
      <c r="D1235" t="s">
        <v>4774</v>
      </c>
      <c r="E1235" t="s">
        <v>4775</v>
      </c>
      <c r="F1235" t="s">
        <v>9539</v>
      </c>
      <c r="G1235" s="11"/>
      <c r="H1235" s="11"/>
    </row>
    <row r="1236" spans="1:8" x14ac:dyDescent="0.2">
      <c r="A1236" t="str">
        <f t="shared" si="20"/>
        <v>RVVKCKC Marlowe Ward</v>
      </c>
      <c r="B1236" t="s">
        <v>88</v>
      </c>
      <c r="C1236" t="s">
        <v>9533</v>
      </c>
      <c r="D1236" t="s">
        <v>4774</v>
      </c>
      <c r="E1236" t="s">
        <v>4775</v>
      </c>
      <c r="F1236" t="s">
        <v>9540</v>
      </c>
      <c r="G1236" s="11"/>
      <c r="H1236" s="11"/>
    </row>
    <row r="1237" spans="1:8" x14ac:dyDescent="0.2">
      <c r="A1237" t="str">
        <f t="shared" si="20"/>
        <v>RVVKCKent</v>
      </c>
      <c r="B1237" t="s">
        <v>88</v>
      </c>
      <c r="C1237" t="s">
        <v>9533</v>
      </c>
      <c r="D1237" t="s">
        <v>4774</v>
      </c>
      <c r="E1237" t="s">
        <v>4775</v>
      </c>
      <c r="F1237" t="s">
        <v>9541</v>
      </c>
      <c r="G1237" s="11"/>
      <c r="H1237" s="11"/>
    </row>
    <row r="1238" spans="1:8" x14ac:dyDescent="0.2">
      <c r="A1238" t="str">
        <f t="shared" si="20"/>
        <v>RVVKCKingston Stroke Unit</v>
      </c>
      <c r="B1238" t="s">
        <v>88</v>
      </c>
      <c r="C1238" t="s">
        <v>9533</v>
      </c>
      <c r="D1238" t="s">
        <v>4774</v>
      </c>
      <c r="E1238" t="s">
        <v>4775</v>
      </c>
      <c r="F1238" t="s">
        <v>9542</v>
      </c>
      <c r="G1238" s="11"/>
      <c r="H1238" s="11"/>
    </row>
    <row r="1239" spans="1:8" x14ac:dyDescent="0.2">
      <c r="A1239" t="str">
        <f t="shared" si="20"/>
        <v>RVVKCMount/McMaster</v>
      </c>
      <c r="B1239" t="s">
        <v>88</v>
      </c>
      <c r="C1239" t="s">
        <v>9533</v>
      </c>
      <c r="D1239" t="s">
        <v>4774</v>
      </c>
      <c r="E1239" t="s">
        <v>4775</v>
      </c>
      <c r="F1239" t="s">
        <v>9543</v>
      </c>
      <c r="G1239" s="11"/>
      <c r="H1239" s="11"/>
    </row>
    <row r="1240" spans="1:8" x14ac:dyDescent="0.2">
      <c r="A1240" t="str">
        <f t="shared" si="20"/>
        <v>RVVKCTreble</v>
      </c>
      <c r="B1240" t="s">
        <v>88</v>
      </c>
      <c r="C1240" t="s">
        <v>9533</v>
      </c>
      <c r="D1240" t="s">
        <v>4774</v>
      </c>
      <c r="E1240" t="s">
        <v>4775</v>
      </c>
      <c r="F1240" t="s">
        <v>9544</v>
      </c>
      <c r="G1240" s="11"/>
      <c r="H1240" s="11"/>
    </row>
    <row r="1241" spans="1:8" x14ac:dyDescent="0.2">
      <c r="A1241" t="str">
        <f t="shared" si="20"/>
        <v>RVV09ACUTE MEDICAL UNIT B</v>
      </c>
      <c r="B1241" t="s">
        <v>88</v>
      </c>
      <c r="C1241" t="s">
        <v>9533</v>
      </c>
      <c r="D1241" t="s">
        <v>4782</v>
      </c>
      <c r="E1241" t="s">
        <v>4783</v>
      </c>
      <c r="F1241" t="s">
        <v>9545</v>
      </c>
      <c r="G1241" s="11"/>
      <c r="H1241" s="11"/>
    </row>
    <row r="1242" spans="1:8" x14ac:dyDescent="0.2">
      <c r="A1242" t="str">
        <f t="shared" si="20"/>
        <v>RVV09Bishopstone</v>
      </c>
      <c r="B1242" t="s">
        <v>88</v>
      </c>
      <c r="C1242" t="s">
        <v>9533</v>
      </c>
      <c r="D1242" t="s">
        <v>4782</v>
      </c>
      <c r="E1242" t="s">
        <v>4783</v>
      </c>
      <c r="F1242" t="s">
        <v>9546</v>
      </c>
      <c r="G1242" s="11"/>
      <c r="H1242" s="11"/>
    </row>
    <row r="1243" spans="1:8" x14ac:dyDescent="0.2">
      <c r="A1243" t="str">
        <f t="shared" si="20"/>
        <v>RVV09Cheerful Sparrows Female</v>
      </c>
      <c r="B1243" t="s">
        <v>88</v>
      </c>
      <c r="C1243" t="s">
        <v>9533</v>
      </c>
      <c r="D1243" t="s">
        <v>4782</v>
      </c>
      <c r="E1243" t="s">
        <v>4783</v>
      </c>
      <c r="F1243" t="s">
        <v>9547</v>
      </c>
      <c r="G1243" s="11"/>
      <c r="H1243" s="11"/>
    </row>
    <row r="1244" spans="1:8" x14ac:dyDescent="0.2">
      <c r="A1244" t="str">
        <f t="shared" si="20"/>
        <v>RVV09Cheerful Sparrows Male</v>
      </c>
      <c r="B1244" t="s">
        <v>88</v>
      </c>
      <c r="C1244" t="s">
        <v>9533</v>
      </c>
      <c r="D1244" t="s">
        <v>4782</v>
      </c>
      <c r="E1244" t="s">
        <v>4783</v>
      </c>
      <c r="F1244" t="s">
        <v>9548</v>
      </c>
      <c r="G1244" s="11"/>
      <c r="H1244" s="11"/>
    </row>
    <row r="1245" spans="1:8" x14ac:dyDescent="0.2">
      <c r="A1245" t="str">
        <f t="shared" si="20"/>
        <v>RVV09Coronary Care Unit (QEQMH)</v>
      </c>
      <c r="B1245" t="s">
        <v>88</v>
      </c>
      <c r="C1245" t="s">
        <v>9533</v>
      </c>
      <c r="D1245" t="s">
        <v>4782</v>
      </c>
      <c r="E1245" t="s">
        <v>4783</v>
      </c>
      <c r="F1245" t="s">
        <v>9549</v>
      </c>
      <c r="G1245" s="11"/>
      <c r="H1245" s="11"/>
    </row>
    <row r="1246" spans="1:8" x14ac:dyDescent="0.2">
      <c r="A1246" t="str">
        <f t="shared" si="20"/>
        <v>RVV09Critical Care - QMH</v>
      </c>
      <c r="B1246" t="s">
        <v>88</v>
      </c>
      <c r="C1246" t="s">
        <v>9533</v>
      </c>
      <c r="D1246" t="s">
        <v>4782</v>
      </c>
      <c r="E1246" t="s">
        <v>4783</v>
      </c>
      <c r="F1246" t="s">
        <v>9550</v>
      </c>
      <c r="G1246" s="11"/>
      <c r="H1246" s="11"/>
    </row>
    <row r="1247" spans="1:8" x14ac:dyDescent="0.2">
      <c r="A1247" t="str">
        <f t="shared" ref="A1247:A1310" si="21">CONCATENATE(D1247,F1247)</f>
        <v>RVV09Deal</v>
      </c>
      <c r="B1247" t="s">
        <v>88</v>
      </c>
      <c r="C1247" t="s">
        <v>9533</v>
      </c>
      <c r="D1247" t="s">
        <v>4782</v>
      </c>
      <c r="E1247" t="s">
        <v>4783</v>
      </c>
      <c r="F1247" t="s">
        <v>9551</v>
      </c>
      <c r="G1247" s="11"/>
      <c r="H1247" s="11"/>
    </row>
    <row r="1248" spans="1:8" x14ac:dyDescent="0.2">
      <c r="A1248" t="str">
        <f t="shared" si="21"/>
        <v>RVV09Fordwich Stroke Unit</v>
      </c>
      <c r="B1248" t="s">
        <v>88</v>
      </c>
      <c r="C1248" t="s">
        <v>9533</v>
      </c>
      <c r="D1248" t="s">
        <v>4782</v>
      </c>
      <c r="E1248" t="s">
        <v>4783</v>
      </c>
      <c r="F1248" t="s">
        <v>9552</v>
      </c>
      <c r="G1248" s="11"/>
      <c r="H1248" s="11"/>
    </row>
    <row r="1249" spans="1:8" x14ac:dyDescent="0.2">
      <c r="A1249" t="str">
        <f t="shared" si="21"/>
        <v>RVV09QE Birchington Ward</v>
      </c>
      <c r="B1249" t="s">
        <v>88</v>
      </c>
      <c r="C1249" t="s">
        <v>9533</v>
      </c>
      <c r="D1249" t="s">
        <v>4782</v>
      </c>
      <c r="E1249" t="s">
        <v>4783</v>
      </c>
      <c r="F1249" t="s">
        <v>9553</v>
      </c>
      <c r="G1249" s="11"/>
      <c r="H1249" s="11"/>
    </row>
    <row r="1250" spans="1:8" x14ac:dyDescent="0.2">
      <c r="A1250" t="str">
        <f t="shared" si="21"/>
        <v>RVV09QE Maternity Wards + MCA</v>
      </c>
      <c r="B1250" t="s">
        <v>88</v>
      </c>
      <c r="C1250" t="s">
        <v>9533</v>
      </c>
      <c r="D1250" t="s">
        <v>4782</v>
      </c>
      <c r="E1250" t="s">
        <v>4783</v>
      </c>
      <c r="F1250" t="s">
        <v>9554</v>
      </c>
      <c r="G1250" s="11"/>
      <c r="H1250" s="11"/>
    </row>
    <row r="1251" spans="1:8" x14ac:dyDescent="0.2">
      <c r="A1251" t="str">
        <f t="shared" si="21"/>
        <v>RVV09QE MLU</v>
      </c>
      <c r="B1251" t="s">
        <v>88</v>
      </c>
      <c r="C1251" t="s">
        <v>9533</v>
      </c>
      <c r="D1251" t="s">
        <v>4782</v>
      </c>
      <c r="E1251" t="s">
        <v>4783</v>
      </c>
      <c r="F1251" t="s">
        <v>9555</v>
      </c>
      <c r="G1251" s="11"/>
      <c r="H1251" s="11"/>
    </row>
    <row r="1252" spans="1:8" x14ac:dyDescent="0.2">
      <c r="A1252" t="str">
        <f t="shared" si="21"/>
        <v>RVV09QE Rainbow Ward</v>
      </c>
      <c r="B1252" t="s">
        <v>88</v>
      </c>
      <c r="C1252" t="s">
        <v>9533</v>
      </c>
      <c r="D1252" t="s">
        <v>4782</v>
      </c>
      <c r="E1252" t="s">
        <v>4783</v>
      </c>
      <c r="F1252" t="s">
        <v>9556</v>
      </c>
      <c r="G1252" s="11"/>
      <c r="H1252" s="11"/>
    </row>
    <row r="1253" spans="1:8" x14ac:dyDescent="0.2">
      <c r="A1253" t="str">
        <f t="shared" si="21"/>
        <v>RVV09QE SCBU</v>
      </c>
      <c r="B1253" t="s">
        <v>88</v>
      </c>
      <c r="C1253" t="s">
        <v>9533</v>
      </c>
      <c r="D1253" t="s">
        <v>4782</v>
      </c>
      <c r="E1253" t="s">
        <v>4783</v>
      </c>
      <c r="F1253" t="s">
        <v>9557</v>
      </c>
      <c r="G1253" s="11"/>
      <c r="H1253" s="11"/>
    </row>
    <row r="1254" spans="1:8" x14ac:dyDescent="0.2">
      <c r="A1254" t="str">
        <f t="shared" si="21"/>
        <v>RVV09Quex</v>
      </c>
      <c r="B1254" t="s">
        <v>88</v>
      </c>
      <c r="C1254" t="s">
        <v>9533</v>
      </c>
      <c r="D1254" t="s">
        <v>4782</v>
      </c>
      <c r="E1254" t="s">
        <v>4783</v>
      </c>
      <c r="F1254" t="s">
        <v>9558</v>
      </c>
      <c r="G1254" s="11"/>
      <c r="H1254" s="11"/>
    </row>
    <row r="1255" spans="1:8" x14ac:dyDescent="0.2">
      <c r="A1255" t="str">
        <f t="shared" si="21"/>
        <v>RVV09Sandwich Bay</v>
      </c>
      <c r="B1255" t="s">
        <v>88</v>
      </c>
      <c r="C1255" t="s">
        <v>9533</v>
      </c>
      <c r="D1255" t="s">
        <v>4782</v>
      </c>
      <c r="E1255" t="s">
        <v>4783</v>
      </c>
      <c r="F1255" t="s">
        <v>9559</v>
      </c>
      <c r="G1255" s="11"/>
      <c r="H1255" s="11"/>
    </row>
    <row r="1256" spans="1:8" x14ac:dyDescent="0.2">
      <c r="A1256" t="str">
        <f t="shared" si="21"/>
        <v>RVV09Seabathing</v>
      </c>
      <c r="B1256" t="s">
        <v>88</v>
      </c>
      <c r="C1256" t="s">
        <v>9533</v>
      </c>
      <c r="D1256" t="s">
        <v>4782</v>
      </c>
      <c r="E1256" t="s">
        <v>4783</v>
      </c>
      <c r="F1256" t="s">
        <v>9560</v>
      </c>
      <c r="G1256" s="11"/>
      <c r="H1256" s="11"/>
    </row>
    <row r="1257" spans="1:8" x14ac:dyDescent="0.2">
      <c r="A1257" t="str">
        <f t="shared" si="21"/>
        <v>RVV09St Augustine</v>
      </c>
      <c r="B1257" t="s">
        <v>88</v>
      </c>
      <c r="C1257" t="s">
        <v>9533</v>
      </c>
      <c r="D1257" t="s">
        <v>4782</v>
      </c>
      <c r="E1257" t="s">
        <v>4783</v>
      </c>
      <c r="F1257" t="s">
        <v>9561</v>
      </c>
      <c r="G1257" s="11"/>
      <c r="H1257" s="11"/>
    </row>
    <row r="1258" spans="1:8" x14ac:dyDescent="0.2">
      <c r="A1258" t="str">
        <f t="shared" si="21"/>
        <v>RVV09St Margarets</v>
      </c>
      <c r="B1258" t="s">
        <v>88</v>
      </c>
      <c r="C1258" t="s">
        <v>9533</v>
      </c>
      <c r="D1258" t="s">
        <v>4782</v>
      </c>
      <c r="E1258" t="s">
        <v>4783</v>
      </c>
      <c r="F1258" t="s">
        <v>9562</v>
      </c>
      <c r="G1258" s="11"/>
      <c r="H1258" s="11"/>
    </row>
    <row r="1259" spans="1:8" x14ac:dyDescent="0.2">
      <c r="A1259" t="str">
        <f t="shared" si="21"/>
        <v>RVV01Bartholomew</v>
      </c>
      <c r="B1259" t="s">
        <v>88</v>
      </c>
      <c r="C1259" t="s">
        <v>9533</v>
      </c>
      <c r="D1259" t="s">
        <v>4798</v>
      </c>
      <c r="E1259" t="s">
        <v>4799</v>
      </c>
      <c r="F1259" t="s">
        <v>9563</v>
      </c>
      <c r="G1259" s="11"/>
      <c r="H1259" s="11"/>
    </row>
    <row r="1260" spans="1:8" x14ac:dyDescent="0.2">
      <c r="A1260" t="str">
        <f t="shared" si="21"/>
        <v>RVV01Cambridge J</v>
      </c>
      <c r="B1260" t="s">
        <v>88</v>
      </c>
      <c r="C1260" t="s">
        <v>9533</v>
      </c>
      <c r="D1260" t="s">
        <v>4798</v>
      </c>
      <c r="E1260" t="s">
        <v>4799</v>
      </c>
      <c r="F1260" t="s">
        <v>9564</v>
      </c>
      <c r="G1260" s="11"/>
      <c r="H1260" s="11"/>
    </row>
    <row r="1261" spans="1:8" x14ac:dyDescent="0.2">
      <c r="A1261" t="str">
        <f t="shared" si="21"/>
        <v>RVV01Cambridge K</v>
      </c>
      <c r="B1261" t="s">
        <v>88</v>
      </c>
      <c r="C1261" t="s">
        <v>9533</v>
      </c>
      <c r="D1261" t="s">
        <v>4798</v>
      </c>
      <c r="E1261" t="s">
        <v>4799</v>
      </c>
      <c r="F1261" t="s">
        <v>9565</v>
      </c>
      <c r="G1261" s="11"/>
      <c r="H1261" s="11"/>
    </row>
    <row r="1262" spans="1:8" x14ac:dyDescent="0.2">
      <c r="A1262" t="str">
        <f t="shared" si="21"/>
        <v>RVV01Cambridge L</v>
      </c>
      <c r="B1262" t="s">
        <v>88</v>
      </c>
      <c r="C1262" t="s">
        <v>9533</v>
      </c>
      <c r="D1262" t="s">
        <v>4798</v>
      </c>
      <c r="E1262" t="s">
        <v>4799</v>
      </c>
      <c r="F1262" t="s">
        <v>9566</v>
      </c>
      <c r="G1262" s="11"/>
      <c r="H1262" s="11"/>
    </row>
    <row r="1263" spans="1:8" x14ac:dyDescent="0.2">
      <c r="A1263" t="str">
        <f t="shared" si="21"/>
        <v>RVV01Cambridge M2</v>
      </c>
      <c r="B1263" t="s">
        <v>88</v>
      </c>
      <c r="C1263" t="s">
        <v>9533</v>
      </c>
      <c r="D1263" t="s">
        <v>4798</v>
      </c>
      <c r="E1263" t="s">
        <v>4799</v>
      </c>
      <c r="F1263" t="s">
        <v>9567</v>
      </c>
      <c r="G1263" s="11"/>
      <c r="H1263" s="11"/>
    </row>
    <row r="1264" spans="1:8" x14ac:dyDescent="0.2">
      <c r="A1264" t="str">
        <f t="shared" si="21"/>
        <v>RVV01Critical Care - WHH - add duties</v>
      </c>
      <c r="B1264" t="s">
        <v>88</v>
      </c>
      <c r="C1264" t="s">
        <v>9533</v>
      </c>
      <c r="D1264" t="s">
        <v>4798</v>
      </c>
      <c r="E1264" t="s">
        <v>4799</v>
      </c>
      <c r="F1264" t="s">
        <v>9568</v>
      </c>
      <c r="G1264" s="11"/>
      <c r="H1264" s="11"/>
    </row>
    <row r="1265" spans="1:8" x14ac:dyDescent="0.2">
      <c r="A1265" t="str">
        <f t="shared" si="21"/>
        <v>RVV01Kings A2</v>
      </c>
      <c r="B1265" t="s">
        <v>88</v>
      </c>
      <c r="C1265" t="s">
        <v>9533</v>
      </c>
      <c r="D1265" t="s">
        <v>4798</v>
      </c>
      <c r="E1265" t="s">
        <v>4799</v>
      </c>
      <c r="F1265" t="s">
        <v>9569</v>
      </c>
      <c r="G1265" s="11"/>
      <c r="H1265" s="11"/>
    </row>
    <row r="1266" spans="1:8" x14ac:dyDescent="0.2">
      <c r="A1266" t="str">
        <f t="shared" si="21"/>
        <v>RVV01Kings B Ward - WHH</v>
      </c>
      <c r="B1266" t="s">
        <v>88</v>
      </c>
      <c r="C1266" t="s">
        <v>9533</v>
      </c>
      <c r="D1266" t="s">
        <v>4798</v>
      </c>
      <c r="E1266" t="s">
        <v>4799</v>
      </c>
      <c r="F1266" t="s">
        <v>9570</v>
      </c>
      <c r="G1266" s="11"/>
      <c r="H1266" s="11"/>
    </row>
    <row r="1267" spans="1:8" x14ac:dyDescent="0.2">
      <c r="A1267" t="str">
        <f t="shared" si="21"/>
        <v>RVV01Kings C1</v>
      </c>
      <c r="B1267" t="s">
        <v>88</v>
      </c>
      <c r="C1267" t="s">
        <v>9533</v>
      </c>
      <c r="D1267" t="s">
        <v>4798</v>
      </c>
      <c r="E1267" t="s">
        <v>4799</v>
      </c>
      <c r="F1267" t="s">
        <v>9571</v>
      </c>
      <c r="G1267" s="11"/>
      <c r="H1267" s="11"/>
    </row>
    <row r="1268" spans="1:8" x14ac:dyDescent="0.2">
      <c r="A1268" t="str">
        <f t="shared" si="21"/>
        <v>RVV01Kings C2</v>
      </c>
      <c r="B1268" t="s">
        <v>88</v>
      </c>
      <c r="C1268" t="s">
        <v>9533</v>
      </c>
      <c r="D1268" t="s">
        <v>4798</v>
      </c>
      <c r="E1268" t="s">
        <v>4799</v>
      </c>
      <c r="F1268" t="s">
        <v>9572</v>
      </c>
      <c r="G1268" s="11"/>
      <c r="H1268" s="11"/>
    </row>
    <row r="1269" spans="1:8" x14ac:dyDescent="0.2">
      <c r="A1269" t="str">
        <f t="shared" si="21"/>
        <v>RVV01Kings D Male &amp; Female</v>
      </c>
      <c r="B1269" t="s">
        <v>88</v>
      </c>
      <c r="C1269" t="s">
        <v>9533</v>
      </c>
      <c r="D1269" t="s">
        <v>4798</v>
      </c>
      <c r="E1269" t="s">
        <v>4799</v>
      </c>
      <c r="F1269" t="s">
        <v>9573</v>
      </c>
      <c r="G1269" s="11"/>
      <c r="H1269" s="11"/>
    </row>
    <row r="1270" spans="1:8" x14ac:dyDescent="0.2">
      <c r="A1270" t="str">
        <f t="shared" si="21"/>
        <v>RVV01MLU WHH</v>
      </c>
      <c r="B1270" t="s">
        <v>88</v>
      </c>
      <c r="C1270" t="s">
        <v>9533</v>
      </c>
      <c r="D1270" t="s">
        <v>4798</v>
      </c>
      <c r="E1270" t="s">
        <v>4799</v>
      </c>
      <c r="F1270" t="s">
        <v>9574</v>
      </c>
      <c r="G1270" s="11"/>
      <c r="H1270" s="11"/>
    </row>
    <row r="1271" spans="1:8" x14ac:dyDescent="0.2">
      <c r="A1271" t="str">
        <f t="shared" si="21"/>
        <v>RVV01Oxford</v>
      </c>
      <c r="B1271" t="s">
        <v>88</v>
      </c>
      <c r="C1271" t="s">
        <v>9533</v>
      </c>
      <c r="D1271" t="s">
        <v>4798</v>
      </c>
      <c r="E1271" t="s">
        <v>4799</v>
      </c>
      <c r="F1271" t="s">
        <v>9575</v>
      </c>
      <c r="G1271" s="11"/>
      <c r="H1271" s="11"/>
    </row>
    <row r="1272" spans="1:8" x14ac:dyDescent="0.2">
      <c r="A1272" t="str">
        <f t="shared" si="21"/>
        <v>RVV01Richard Stevens Stroke Unit</v>
      </c>
      <c r="B1272" t="s">
        <v>88</v>
      </c>
      <c r="C1272" t="s">
        <v>9533</v>
      </c>
      <c r="D1272" t="s">
        <v>4798</v>
      </c>
      <c r="E1272" t="s">
        <v>4799</v>
      </c>
      <c r="F1272" t="s">
        <v>9576</v>
      </c>
      <c r="G1272" s="11"/>
      <c r="H1272" s="11"/>
    </row>
    <row r="1273" spans="1:8" x14ac:dyDescent="0.2">
      <c r="A1273" t="str">
        <f t="shared" si="21"/>
        <v>RVV01Rotary Suite</v>
      </c>
      <c r="B1273" t="s">
        <v>88</v>
      </c>
      <c r="C1273" t="s">
        <v>9533</v>
      </c>
      <c r="D1273" t="s">
        <v>4798</v>
      </c>
      <c r="E1273" t="s">
        <v>4799</v>
      </c>
      <c r="F1273" t="s">
        <v>9577</v>
      </c>
      <c r="G1273" s="11"/>
      <c r="H1273" s="11"/>
    </row>
    <row r="1274" spans="1:8" x14ac:dyDescent="0.2">
      <c r="A1274" t="str">
        <f t="shared" si="21"/>
        <v>RVV01WH Kennington Ward</v>
      </c>
      <c r="B1274" t="s">
        <v>88</v>
      </c>
      <c r="C1274" t="s">
        <v>9533</v>
      </c>
      <c r="D1274" t="s">
        <v>4798</v>
      </c>
      <c r="E1274" t="s">
        <v>4799</v>
      </c>
      <c r="F1274" t="s">
        <v>9578</v>
      </c>
      <c r="G1274" s="11"/>
      <c r="H1274" s="11"/>
    </row>
    <row r="1275" spans="1:8" x14ac:dyDescent="0.2">
      <c r="A1275" t="str">
        <f t="shared" si="21"/>
        <v>RVV01WH Maternity Labour and Folkestone+ MCA</v>
      </c>
      <c r="B1275" t="s">
        <v>88</v>
      </c>
      <c r="C1275" t="s">
        <v>9533</v>
      </c>
      <c r="D1275" t="s">
        <v>4798</v>
      </c>
      <c r="E1275" t="s">
        <v>4799</v>
      </c>
      <c r="F1275" t="s">
        <v>9579</v>
      </c>
      <c r="G1275" s="11"/>
      <c r="H1275" s="11"/>
    </row>
    <row r="1276" spans="1:8" x14ac:dyDescent="0.2">
      <c r="A1276" t="str">
        <f t="shared" si="21"/>
        <v>RVV01WH NICU</v>
      </c>
      <c r="B1276" t="s">
        <v>88</v>
      </c>
      <c r="C1276" t="s">
        <v>9533</v>
      </c>
      <c r="D1276" t="s">
        <v>4798</v>
      </c>
      <c r="E1276" t="s">
        <v>4799</v>
      </c>
      <c r="F1276" t="s">
        <v>9580</v>
      </c>
      <c r="G1276" s="11"/>
      <c r="H1276" s="11"/>
    </row>
    <row r="1277" spans="1:8" x14ac:dyDescent="0.2">
      <c r="A1277" t="str">
        <f t="shared" si="21"/>
        <v>RVV01WH Padua Ward</v>
      </c>
      <c r="B1277" t="s">
        <v>88</v>
      </c>
      <c r="C1277" t="s">
        <v>9533</v>
      </c>
      <c r="D1277" t="s">
        <v>4798</v>
      </c>
      <c r="E1277" t="s">
        <v>4799</v>
      </c>
      <c r="F1277" t="s">
        <v>9581</v>
      </c>
      <c r="G1277" s="11"/>
      <c r="H1277" s="11"/>
    </row>
    <row r="1278" spans="1:8" x14ac:dyDescent="0.2">
      <c r="A1278" t="str">
        <f t="shared" si="21"/>
        <v>RXR10Antenatal Ward</v>
      </c>
      <c r="B1278" t="s">
        <v>89</v>
      </c>
      <c r="C1278" t="s">
        <v>9582</v>
      </c>
      <c r="D1278" t="s">
        <v>6782</v>
      </c>
      <c r="E1278" t="s">
        <v>5057</v>
      </c>
      <c r="F1278" t="s">
        <v>9583</v>
      </c>
      <c r="G1278" s="11"/>
      <c r="H1278" s="11"/>
    </row>
    <row r="1279" spans="1:8" x14ac:dyDescent="0.2">
      <c r="A1279" t="str">
        <f t="shared" si="21"/>
        <v>RXR10Burnley Birth Centre</v>
      </c>
      <c r="B1279" t="s">
        <v>89</v>
      </c>
      <c r="C1279" t="s">
        <v>9582</v>
      </c>
      <c r="D1279" t="s">
        <v>6782</v>
      </c>
      <c r="E1279" t="s">
        <v>5057</v>
      </c>
      <c r="F1279" t="s">
        <v>9584</v>
      </c>
      <c r="G1279" s="11"/>
      <c r="H1279" s="11"/>
    </row>
    <row r="1280" spans="1:8" x14ac:dyDescent="0.2">
      <c r="A1280" t="str">
        <f t="shared" si="21"/>
        <v>RXR10Central Birth Suite</v>
      </c>
      <c r="B1280" t="s">
        <v>89</v>
      </c>
      <c r="C1280" t="s">
        <v>9582</v>
      </c>
      <c r="D1280" t="s">
        <v>6782</v>
      </c>
      <c r="E1280" t="s">
        <v>5057</v>
      </c>
      <c r="F1280" t="s">
        <v>9585</v>
      </c>
      <c r="G1280" s="11"/>
      <c r="H1280" s="11"/>
    </row>
    <row r="1281" spans="1:8" x14ac:dyDescent="0.2">
      <c r="A1281" t="str">
        <f t="shared" si="21"/>
        <v>RXR10Gynaecology and Breast Care Ward</v>
      </c>
      <c r="B1281" t="s">
        <v>89</v>
      </c>
      <c r="C1281" t="s">
        <v>9582</v>
      </c>
      <c r="D1281" t="s">
        <v>6782</v>
      </c>
      <c r="E1281" t="s">
        <v>5057</v>
      </c>
      <c r="F1281" t="s">
        <v>9586</v>
      </c>
      <c r="G1281" s="11"/>
      <c r="H1281" s="11"/>
    </row>
    <row r="1282" spans="1:8" x14ac:dyDescent="0.2">
      <c r="A1282" t="str">
        <f t="shared" si="21"/>
        <v>RXR10Postnatal Ward</v>
      </c>
      <c r="B1282" t="s">
        <v>89</v>
      </c>
      <c r="C1282" t="s">
        <v>9582</v>
      </c>
      <c r="D1282" t="s">
        <v>6782</v>
      </c>
      <c r="E1282" t="s">
        <v>5057</v>
      </c>
      <c r="F1282" t="s">
        <v>9587</v>
      </c>
      <c r="G1282" s="11"/>
      <c r="H1282" s="12"/>
    </row>
    <row r="1283" spans="1:8" x14ac:dyDescent="0.2">
      <c r="A1283" t="str">
        <f t="shared" si="21"/>
        <v>RXR10Rakehead</v>
      </c>
      <c r="B1283" t="s">
        <v>89</v>
      </c>
      <c r="C1283" t="s">
        <v>9582</v>
      </c>
      <c r="D1283" t="s">
        <v>6782</v>
      </c>
      <c r="E1283" t="s">
        <v>5057</v>
      </c>
      <c r="F1283" t="s">
        <v>9588</v>
      </c>
      <c r="G1283" s="11"/>
      <c r="H1283" s="12"/>
    </row>
    <row r="1284" spans="1:8" x14ac:dyDescent="0.2">
      <c r="A1284" t="str">
        <f t="shared" si="21"/>
        <v>RXR10Ward 15</v>
      </c>
      <c r="B1284" t="s">
        <v>89</v>
      </c>
      <c r="C1284" t="s">
        <v>9582</v>
      </c>
      <c r="D1284" t="s">
        <v>6782</v>
      </c>
      <c r="E1284" t="s">
        <v>5057</v>
      </c>
      <c r="F1284" t="s">
        <v>8368</v>
      </c>
      <c r="G1284" s="11"/>
      <c r="H1284" s="11"/>
    </row>
    <row r="1285" spans="1:8" x14ac:dyDescent="0.2">
      <c r="A1285" t="str">
        <f t="shared" si="21"/>
        <v>RXR10Ward 16</v>
      </c>
      <c r="B1285" t="s">
        <v>89</v>
      </c>
      <c r="C1285" t="s">
        <v>9582</v>
      </c>
      <c r="D1285" t="s">
        <v>6782</v>
      </c>
      <c r="E1285" t="s">
        <v>5057</v>
      </c>
      <c r="F1285" t="s">
        <v>8369</v>
      </c>
      <c r="G1285" s="11"/>
      <c r="H1285" s="11"/>
    </row>
    <row r="1286" spans="1:8" x14ac:dyDescent="0.2">
      <c r="A1286" t="str">
        <f t="shared" si="21"/>
        <v>RXR10Ward 19</v>
      </c>
      <c r="B1286" t="s">
        <v>89</v>
      </c>
      <c r="C1286" t="s">
        <v>9582</v>
      </c>
      <c r="D1286" t="s">
        <v>6782</v>
      </c>
      <c r="E1286" t="s">
        <v>5057</v>
      </c>
      <c r="F1286" t="s">
        <v>8372</v>
      </c>
      <c r="G1286" s="11"/>
      <c r="H1286" s="11"/>
    </row>
    <row r="1287" spans="1:8" x14ac:dyDescent="0.2">
      <c r="A1287" t="str">
        <f t="shared" si="21"/>
        <v>RXR70Ribblesdale</v>
      </c>
      <c r="B1287" t="s">
        <v>89</v>
      </c>
      <c r="C1287" t="s">
        <v>9582</v>
      </c>
      <c r="D1287" t="s">
        <v>6785</v>
      </c>
      <c r="E1287" t="s">
        <v>6786</v>
      </c>
      <c r="F1287" t="s">
        <v>9589</v>
      </c>
      <c r="G1287" s="11"/>
      <c r="H1287" s="11"/>
    </row>
    <row r="1288" spans="1:8" x14ac:dyDescent="0.2">
      <c r="A1288" t="str">
        <f t="shared" si="21"/>
        <v>RXR50Hartley</v>
      </c>
      <c r="B1288" t="s">
        <v>89</v>
      </c>
      <c r="C1288" t="s">
        <v>9582</v>
      </c>
      <c r="D1288" t="s">
        <v>6787</v>
      </c>
      <c r="E1288" t="s">
        <v>6732</v>
      </c>
      <c r="F1288" t="s">
        <v>9590</v>
      </c>
      <c r="G1288" s="11"/>
      <c r="H1288" s="11"/>
    </row>
    <row r="1289" spans="1:8" x14ac:dyDescent="0.2">
      <c r="A1289" t="str">
        <f t="shared" si="21"/>
        <v>RXR50Marsden</v>
      </c>
      <c r="B1289" t="s">
        <v>89</v>
      </c>
      <c r="C1289" t="s">
        <v>9582</v>
      </c>
      <c r="D1289" t="s">
        <v>6787</v>
      </c>
      <c r="E1289" t="s">
        <v>6732</v>
      </c>
      <c r="F1289" t="s">
        <v>9591</v>
      </c>
      <c r="G1289" s="11"/>
      <c r="H1289" s="11"/>
    </row>
    <row r="1290" spans="1:8" x14ac:dyDescent="0.2">
      <c r="A1290" t="str">
        <f t="shared" si="21"/>
        <v>RXR50Reedyford</v>
      </c>
      <c r="B1290" t="s">
        <v>89</v>
      </c>
      <c r="C1290" t="s">
        <v>9582</v>
      </c>
      <c r="D1290" t="s">
        <v>6787</v>
      </c>
      <c r="E1290" t="s">
        <v>6732</v>
      </c>
      <c r="F1290" t="s">
        <v>9592</v>
      </c>
      <c r="G1290" s="11"/>
      <c r="H1290" s="11"/>
    </row>
    <row r="1291" spans="1:8" x14ac:dyDescent="0.2">
      <c r="A1291" t="str">
        <f t="shared" si="21"/>
        <v>RXR20Acute Stroke Unit (ASU)</v>
      </c>
      <c r="B1291" t="s">
        <v>89</v>
      </c>
      <c r="C1291" t="s">
        <v>9582</v>
      </c>
      <c r="D1291" t="s">
        <v>6790</v>
      </c>
      <c r="E1291" t="s">
        <v>5116</v>
      </c>
      <c r="F1291" t="s">
        <v>9593</v>
      </c>
      <c r="G1291" s="11"/>
      <c r="H1291" s="11"/>
    </row>
    <row r="1292" spans="1:8" x14ac:dyDescent="0.2">
      <c r="A1292" t="str">
        <f t="shared" si="21"/>
        <v>RXR20B18</v>
      </c>
      <c r="B1292" t="s">
        <v>89</v>
      </c>
      <c r="C1292" t="s">
        <v>9582</v>
      </c>
      <c r="D1292" t="s">
        <v>6790</v>
      </c>
      <c r="E1292" t="s">
        <v>5116</v>
      </c>
      <c r="F1292" t="s">
        <v>9594</v>
      </c>
      <c r="G1292" s="11"/>
      <c r="H1292" s="11"/>
    </row>
    <row r="1293" spans="1:8" x14ac:dyDescent="0.2">
      <c r="A1293" t="str">
        <f t="shared" si="21"/>
        <v>RXR20B22</v>
      </c>
      <c r="B1293" t="s">
        <v>89</v>
      </c>
      <c r="C1293" t="s">
        <v>9582</v>
      </c>
      <c r="D1293" t="s">
        <v>6790</v>
      </c>
      <c r="E1293" t="s">
        <v>5116</v>
      </c>
      <c r="F1293" t="s">
        <v>9595</v>
      </c>
      <c r="G1293" s="11"/>
      <c r="H1293" s="11"/>
    </row>
    <row r="1294" spans="1:8" x14ac:dyDescent="0.2">
      <c r="A1294" t="str">
        <f t="shared" si="21"/>
        <v>RXR20B24</v>
      </c>
      <c r="B1294" t="s">
        <v>89</v>
      </c>
      <c r="C1294" t="s">
        <v>9582</v>
      </c>
      <c r="D1294" t="s">
        <v>6790</v>
      </c>
      <c r="E1294" t="s">
        <v>5116</v>
      </c>
      <c r="F1294" t="s">
        <v>9596</v>
      </c>
      <c r="G1294" s="11"/>
      <c r="H1294" s="11"/>
    </row>
    <row r="1295" spans="1:8" x14ac:dyDescent="0.2">
      <c r="A1295" t="str">
        <f t="shared" si="21"/>
        <v>RXR20B4</v>
      </c>
      <c r="B1295" t="s">
        <v>89</v>
      </c>
      <c r="C1295" t="s">
        <v>9582</v>
      </c>
      <c r="D1295" t="s">
        <v>6790</v>
      </c>
      <c r="E1295" t="s">
        <v>5116</v>
      </c>
      <c r="F1295" t="s">
        <v>9597</v>
      </c>
      <c r="G1295" s="11"/>
      <c r="H1295" s="11"/>
    </row>
    <row r="1296" spans="1:8" x14ac:dyDescent="0.2">
      <c r="A1296" t="str">
        <f t="shared" si="21"/>
        <v>RXR20Blackburn Birth Centre</v>
      </c>
      <c r="B1296" t="s">
        <v>89</v>
      </c>
      <c r="C1296" t="s">
        <v>9582</v>
      </c>
      <c r="D1296" t="s">
        <v>6790</v>
      </c>
      <c r="E1296" t="s">
        <v>5116</v>
      </c>
      <c r="F1296" t="s">
        <v>9598</v>
      </c>
      <c r="G1296" s="11"/>
      <c r="H1296" s="11"/>
    </row>
    <row r="1297" spans="1:8" x14ac:dyDescent="0.2">
      <c r="A1297" t="str">
        <f t="shared" si="21"/>
        <v>RXR20C1</v>
      </c>
      <c r="B1297" t="s">
        <v>89</v>
      </c>
      <c r="C1297" t="s">
        <v>9582</v>
      </c>
      <c r="D1297" t="s">
        <v>6790</v>
      </c>
      <c r="E1297" t="s">
        <v>5116</v>
      </c>
      <c r="F1297" t="s">
        <v>9599</v>
      </c>
      <c r="G1297" s="11"/>
      <c r="H1297" s="11"/>
    </row>
    <row r="1298" spans="1:8" x14ac:dyDescent="0.2">
      <c r="A1298" t="str">
        <f t="shared" si="21"/>
        <v>RXR20C10</v>
      </c>
      <c r="B1298" t="s">
        <v>89</v>
      </c>
      <c r="C1298" t="s">
        <v>9582</v>
      </c>
      <c r="D1298" t="s">
        <v>6790</v>
      </c>
      <c r="E1298" t="s">
        <v>5116</v>
      </c>
      <c r="F1298" t="s">
        <v>8990</v>
      </c>
      <c r="G1298" s="11"/>
      <c r="H1298" s="11"/>
    </row>
    <row r="1299" spans="1:8" x14ac:dyDescent="0.2">
      <c r="A1299" t="str">
        <f t="shared" si="21"/>
        <v>RXR20C11</v>
      </c>
      <c r="B1299" t="s">
        <v>89</v>
      </c>
      <c r="C1299" t="s">
        <v>9582</v>
      </c>
      <c r="D1299" t="s">
        <v>6790</v>
      </c>
      <c r="E1299" t="s">
        <v>5116</v>
      </c>
      <c r="F1299" t="s">
        <v>9600</v>
      </c>
      <c r="G1299" s="11"/>
      <c r="H1299" s="11"/>
    </row>
    <row r="1300" spans="1:8" x14ac:dyDescent="0.2">
      <c r="A1300" t="str">
        <f t="shared" si="21"/>
        <v>RXR20C14A</v>
      </c>
      <c r="B1300" t="s">
        <v>89</v>
      </c>
      <c r="C1300" t="s">
        <v>9582</v>
      </c>
      <c r="D1300" t="s">
        <v>6790</v>
      </c>
      <c r="E1300" t="s">
        <v>5116</v>
      </c>
      <c r="F1300" t="s">
        <v>9601</v>
      </c>
      <c r="G1300" s="11"/>
      <c r="H1300" s="11"/>
    </row>
    <row r="1301" spans="1:8" x14ac:dyDescent="0.2">
      <c r="A1301" t="str">
        <f t="shared" si="21"/>
        <v>RXR20C14B</v>
      </c>
      <c r="B1301" t="s">
        <v>89</v>
      </c>
      <c r="C1301" t="s">
        <v>9582</v>
      </c>
      <c r="D1301" t="s">
        <v>6790</v>
      </c>
      <c r="E1301" t="s">
        <v>5116</v>
      </c>
      <c r="F1301" t="s">
        <v>9602</v>
      </c>
      <c r="G1301" s="11"/>
      <c r="H1301" s="11"/>
    </row>
    <row r="1302" spans="1:8" x14ac:dyDescent="0.2">
      <c r="A1302" t="str">
        <f t="shared" si="21"/>
        <v>RXR20C18A</v>
      </c>
      <c r="B1302" t="s">
        <v>89</v>
      </c>
      <c r="C1302" t="s">
        <v>9582</v>
      </c>
      <c r="D1302" t="s">
        <v>6790</v>
      </c>
      <c r="E1302" t="s">
        <v>5116</v>
      </c>
      <c r="F1302" t="s">
        <v>9603</v>
      </c>
      <c r="G1302" s="11"/>
      <c r="H1302" s="11"/>
    </row>
    <row r="1303" spans="1:8" x14ac:dyDescent="0.2">
      <c r="A1303" t="str">
        <f t="shared" si="21"/>
        <v>RXR20C18B</v>
      </c>
      <c r="B1303" t="s">
        <v>89</v>
      </c>
      <c r="C1303" t="s">
        <v>9582</v>
      </c>
      <c r="D1303" t="s">
        <v>6790</v>
      </c>
      <c r="E1303" t="s">
        <v>5116</v>
      </c>
      <c r="F1303" t="s">
        <v>9604</v>
      </c>
      <c r="G1303" s="11"/>
      <c r="H1303" s="11"/>
    </row>
    <row r="1304" spans="1:8" x14ac:dyDescent="0.2">
      <c r="A1304" t="str">
        <f t="shared" si="21"/>
        <v>RXR20C2</v>
      </c>
      <c r="B1304" t="s">
        <v>89</v>
      </c>
      <c r="C1304" t="s">
        <v>9582</v>
      </c>
      <c r="D1304" t="s">
        <v>6790</v>
      </c>
      <c r="E1304" t="s">
        <v>5116</v>
      </c>
      <c r="F1304" t="s">
        <v>8991</v>
      </c>
      <c r="G1304" s="11"/>
      <c r="H1304" s="11"/>
    </row>
    <row r="1305" spans="1:8" x14ac:dyDescent="0.2">
      <c r="A1305" t="str">
        <f t="shared" si="21"/>
        <v>RXR20C22</v>
      </c>
      <c r="B1305" t="s">
        <v>89</v>
      </c>
      <c r="C1305" t="s">
        <v>9582</v>
      </c>
      <c r="D1305" t="s">
        <v>6790</v>
      </c>
      <c r="E1305" t="s">
        <v>5116</v>
      </c>
      <c r="F1305" t="s">
        <v>9605</v>
      </c>
      <c r="G1305" s="11"/>
      <c r="H1305" s="11"/>
    </row>
    <row r="1306" spans="1:8" x14ac:dyDescent="0.2">
      <c r="A1306" t="str">
        <f t="shared" si="21"/>
        <v>RXR20C3</v>
      </c>
      <c r="B1306" t="s">
        <v>89</v>
      </c>
      <c r="C1306" t="s">
        <v>9582</v>
      </c>
      <c r="D1306" t="s">
        <v>6790</v>
      </c>
      <c r="E1306" t="s">
        <v>5116</v>
      </c>
      <c r="F1306" t="s">
        <v>8992</v>
      </c>
      <c r="G1306" s="11"/>
      <c r="H1306" s="11"/>
    </row>
    <row r="1307" spans="1:8" x14ac:dyDescent="0.2">
      <c r="A1307" t="str">
        <f t="shared" si="21"/>
        <v>RXR20C4</v>
      </c>
      <c r="B1307" t="s">
        <v>89</v>
      </c>
      <c r="C1307" t="s">
        <v>9582</v>
      </c>
      <c r="D1307" t="s">
        <v>6790</v>
      </c>
      <c r="E1307" t="s">
        <v>5116</v>
      </c>
      <c r="F1307" t="s">
        <v>8993</v>
      </c>
      <c r="G1307" s="11"/>
      <c r="H1307" s="11"/>
    </row>
    <row r="1308" spans="1:8" x14ac:dyDescent="0.2">
      <c r="A1308" t="str">
        <f t="shared" si="21"/>
        <v>RXR20C5</v>
      </c>
      <c r="B1308" t="s">
        <v>89</v>
      </c>
      <c r="C1308" t="s">
        <v>9582</v>
      </c>
      <c r="D1308" t="s">
        <v>6790</v>
      </c>
      <c r="E1308" t="s">
        <v>5116</v>
      </c>
      <c r="F1308" t="s">
        <v>8994</v>
      </c>
      <c r="G1308" s="11"/>
      <c r="H1308" s="11"/>
    </row>
    <row r="1309" spans="1:8" x14ac:dyDescent="0.2">
      <c r="A1309" t="str">
        <f t="shared" si="21"/>
        <v>RXR20C6</v>
      </c>
      <c r="B1309" t="s">
        <v>89</v>
      </c>
      <c r="C1309" t="s">
        <v>9582</v>
      </c>
      <c r="D1309" t="s">
        <v>6790</v>
      </c>
      <c r="E1309" t="s">
        <v>5116</v>
      </c>
      <c r="F1309" t="s">
        <v>8995</v>
      </c>
      <c r="G1309" s="11"/>
      <c r="H1309" s="11"/>
    </row>
    <row r="1310" spans="1:8" x14ac:dyDescent="0.2">
      <c r="A1310" t="str">
        <f t="shared" si="21"/>
        <v>RXR20C7</v>
      </c>
      <c r="B1310" t="s">
        <v>89</v>
      </c>
      <c r="C1310" t="s">
        <v>9582</v>
      </c>
      <c r="D1310" t="s">
        <v>6790</v>
      </c>
      <c r="E1310" t="s">
        <v>5116</v>
      </c>
      <c r="F1310" t="s">
        <v>8996</v>
      </c>
      <c r="G1310" s="11"/>
      <c r="H1310" s="11"/>
    </row>
    <row r="1311" spans="1:8" x14ac:dyDescent="0.2">
      <c r="A1311" t="str">
        <f t="shared" ref="A1311:A1374" si="22">CONCATENATE(D1311,F1311)</f>
        <v>RXR20C8</v>
      </c>
      <c r="B1311" t="s">
        <v>89</v>
      </c>
      <c r="C1311" t="s">
        <v>9582</v>
      </c>
      <c r="D1311" t="s">
        <v>6790</v>
      </c>
      <c r="E1311" t="s">
        <v>5116</v>
      </c>
      <c r="F1311" t="s">
        <v>8997</v>
      </c>
      <c r="G1311" s="11"/>
      <c r="H1311" s="11"/>
    </row>
    <row r="1312" spans="1:8" x14ac:dyDescent="0.2">
      <c r="A1312" t="str">
        <f t="shared" si="22"/>
        <v>RXR20C9</v>
      </c>
      <c r="B1312" t="s">
        <v>89</v>
      </c>
      <c r="C1312" t="s">
        <v>9582</v>
      </c>
      <c r="D1312" t="s">
        <v>6790</v>
      </c>
      <c r="E1312" t="s">
        <v>5116</v>
      </c>
      <c r="F1312" t="s">
        <v>8998</v>
      </c>
      <c r="G1312" s="11"/>
      <c r="H1312" s="11"/>
    </row>
    <row r="1313" spans="1:8" x14ac:dyDescent="0.2">
      <c r="A1313" t="str">
        <f t="shared" si="22"/>
        <v>RXR20Childrens Unit</v>
      </c>
      <c r="B1313" t="s">
        <v>89</v>
      </c>
      <c r="C1313" t="s">
        <v>9582</v>
      </c>
      <c r="D1313" t="s">
        <v>6790</v>
      </c>
      <c r="E1313" t="s">
        <v>5116</v>
      </c>
      <c r="F1313" t="s">
        <v>9606</v>
      </c>
      <c r="G1313" s="11"/>
      <c r="H1313" s="11"/>
    </row>
    <row r="1314" spans="1:8" x14ac:dyDescent="0.2">
      <c r="A1314" t="str">
        <f t="shared" si="22"/>
        <v>RXR20Coronary Care Unit (CCU)</v>
      </c>
      <c r="B1314" t="s">
        <v>89</v>
      </c>
      <c r="C1314" t="s">
        <v>9582</v>
      </c>
      <c r="D1314" t="s">
        <v>6790</v>
      </c>
      <c r="E1314" t="s">
        <v>5116</v>
      </c>
      <c r="F1314" t="s">
        <v>9607</v>
      </c>
      <c r="G1314" s="11"/>
      <c r="H1314" s="11"/>
    </row>
    <row r="1315" spans="1:8" x14ac:dyDescent="0.2">
      <c r="A1315" t="str">
        <f t="shared" si="22"/>
        <v>RXR20Critical Care Unit</v>
      </c>
      <c r="B1315" t="s">
        <v>89</v>
      </c>
      <c r="C1315" t="s">
        <v>9582</v>
      </c>
      <c r="D1315" t="s">
        <v>6790</v>
      </c>
      <c r="E1315" t="s">
        <v>5116</v>
      </c>
      <c r="F1315" t="s">
        <v>9452</v>
      </c>
      <c r="G1315" s="11"/>
      <c r="H1315" s="11"/>
    </row>
    <row r="1316" spans="1:8" x14ac:dyDescent="0.2">
      <c r="A1316" t="str">
        <f t="shared" si="22"/>
        <v>RXR20D1</v>
      </c>
      <c r="B1316" t="s">
        <v>89</v>
      </c>
      <c r="C1316" t="s">
        <v>9582</v>
      </c>
      <c r="D1316" t="s">
        <v>6790</v>
      </c>
      <c r="E1316" t="s">
        <v>5116</v>
      </c>
      <c r="F1316" t="s">
        <v>9608</v>
      </c>
      <c r="G1316" s="11"/>
      <c r="H1316" s="11"/>
    </row>
    <row r="1317" spans="1:8" x14ac:dyDescent="0.2">
      <c r="A1317" t="str">
        <f t="shared" si="22"/>
        <v>RXR20D3</v>
      </c>
      <c r="B1317" t="s">
        <v>89</v>
      </c>
      <c r="C1317" t="s">
        <v>9582</v>
      </c>
      <c r="D1317" t="s">
        <v>6790</v>
      </c>
      <c r="E1317" t="s">
        <v>5116</v>
      </c>
      <c r="F1317" t="s">
        <v>9609</v>
      </c>
      <c r="G1317" s="11"/>
      <c r="H1317" s="11"/>
    </row>
    <row r="1318" spans="1:8" x14ac:dyDescent="0.2">
      <c r="A1318" t="str">
        <f t="shared" si="22"/>
        <v>RXR20Medical Assessment Unit (AMUA)</v>
      </c>
      <c r="B1318" t="s">
        <v>89</v>
      </c>
      <c r="C1318" t="s">
        <v>9582</v>
      </c>
      <c r="D1318" t="s">
        <v>6790</v>
      </c>
      <c r="E1318" t="s">
        <v>5116</v>
      </c>
      <c r="F1318" t="s">
        <v>9610</v>
      </c>
      <c r="G1318" s="11"/>
      <c r="H1318" s="11"/>
    </row>
    <row r="1319" spans="1:8" x14ac:dyDescent="0.2">
      <c r="A1319" t="str">
        <f t="shared" si="22"/>
        <v>RXR20Medical Assessment Unit (AMUB)</v>
      </c>
      <c r="B1319" t="s">
        <v>89</v>
      </c>
      <c r="C1319" t="s">
        <v>9582</v>
      </c>
      <c r="D1319" t="s">
        <v>6790</v>
      </c>
      <c r="E1319" t="s">
        <v>5116</v>
      </c>
      <c r="F1319" t="s">
        <v>9611</v>
      </c>
      <c r="G1319" s="11"/>
      <c r="H1319" s="11"/>
    </row>
    <row r="1320" spans="1:8" x14ac:dyDescent="0.2">
      <c r="A1320" t="str">
        <f t="shared" si="22"/>
        <v>RXR20Neonatal Intensive Care Unit</v>
      </c>
      <c r="B1320" t="s">
        <v>89</v>
      </c>
      <c r="C1320" t="s">
        <v>9582</v>
      </c>
      <c r="D1320" t="s">
        <v>6790</v>
      </c>
      <c r="E1320" t="s">
        <v>5116</v>
      </c>
      <c r="F1320" t="s">
        <v>9612</v>
      </c>
      <c r="G1320" s="11"/>
      <c r="H1320" s="11"/>
    </row>
    <row r="1321" spans="1:8" x14ac:dyDescent="0.2">
      <c r="A1321" t="str">
        <f t="shared" si="22"/>
        <v>RXR20Surgical Triage Unit</v>
      </c>
      <c r="B1321" t="s">
        <v>89</v>
      </c>
      <c r="C1321" t="s">
        <v>9582</v>
      </c>
      <c r="D1321" t="s">
        <v>6790</v>
      </c>
      <c r="E1321" t="s">
        <v>5116</v>
      </c>
      <c r="F1321" t="s">
        <v>9613</v>
      </c>
      <c r="G1321" s="11"/>
      <c r="H1321" s="11"/>
    </row>
    <row r="1322" spans="1:8" x14ac:dyDescent="0.2">
      <c r="A1322" t="str">
        <f t="shared" si="22"/>
        <v>RWK62Bevan Ward</v>
      </c>
      <c r="B1322" t="s">
        <v>90</v>
      </c>
      <c r="C1322" t="s">
        <v>9614</v>
      </c>
      <c r="D1322" t="s">
        <v>5260</v>
      </c>
      <c r="E1322" t="s">
        <v>5261</v>
      </c>
      <c r="F1322" t="s">
        <v>9615</v>
      </c>
      <c r="G1322" s="11"/>
      <c r="H1322" s="11"/>
    </row>
    <row r="1323" spans="1:8" x14ac:dyDescent="0.2">
      <c r="A1323" t="str">
        <f t="shared" si="22"/>
        <v>RWK62Brett Ward</v>
      </c>
      <c r="B1323" t="s">
        <v>90</v>
      </c>
      <c r="C1323" t="s">
        <v>9614</v>
      </c>
      <c r="D1323" t="s">
        <v>5260</v>
      </c>
      <c r="E1323" t="s">
        <v>5261</v>
      </c>
      <c r="F1323" t="s">
        <v>9616</v>
      </c>
      <c r="G1323" s="11"/>
      <c r="H1323" s="11"/>
    </row>
    <row r="1324" spans="1:8" x14ac:dyDescent="0.2">
      <c r="A1324" t="str">
        <f t="shared" si="22"/>
        <v>RWK62Conolly Ward</v>
      </c>
      <c r="B1324" t="s">
        <v>90</v>
      </c>
      <c r="C1324" t="s">
        <v>9614</v>
      </c>
      <c r="D1324" t="s">
        <v>5260</v>
      </c>
      <c r="E1324" t="s">
        <v>5261</v>
      </c>
      <c r="F1324" t="s">
        <v>9617</v>
      </c>
      <c r="G1324" s="11"/>
      <c r="H1324" s="11"/>
    </row>
    <row r="1325" spans="1:8" x14ac:dyDescent="0.2">
      <c r="A1325" t="str">
        <f t="shared" si="22"/>
        <v>RWK62Gardner Ward</v>
      </c>
      <c r="B1325" t="s">
        <v>90</v>
      </c>
      <c r="C1325" t="s">
        <v>9614</v>
      </c>
      <c r="D1325" t="s">
        <v>5260</v>
      </c>
      <c r="E1325" t="s">
        <v>5261</v>
      </c>
      <c r="F1325" t="s">
        <v>9618</v>
      </c>
      <c r="G1325" s="11"/>
      <c r="H1325" s="11"/>
    </row>
    <row r="1326" spans="1:8" x14ac:dyDescent="0.2">
      <c r="A1326" t="str">
        <f t="shared" si="22"/>
        <v>RWK62Joshua Ward</v>
      </c>
      <c r="B1326" t="s">
        <v>90</v>
      </c>
      <c r="C1326" t="s">
        <v>9614</v>
      </c>
      <c r="D1326" t="s">
        <v>5260</v>
      </c>
      <c r="E1326" t="s">
        <v>5261</v>
      </c>
      <c r="F1326" t="s">
        <v>9619</v>
      </c>
      <c r="G1326" s="11"/>
      <c r="H1326" s="11"/>
    </row>
    <row r="1327" spans="1:8" x14ac:dyDescent="0.2">
      <c r="A1327" t="str">
        <f t="shared" si="22"/>
        <v>RWK62Mother &amp; Baby Ward</v>
      </c>
      <c r="B1327" t="s">
        <v>90</v>
      </c>
      <c r="C1327" t="s">
        <v>9614</v>
      </c>
      <c r="D1327" t="s">
        <v>5260</v>
      </c>
      <c r="E1327" t="s">
        <v>5261</v>
      </c>
      <c r="F1327" t="s">
        <v>9620</v>
      </c>
      <c r="G1327" s="11"/>
      <c r="H1327" s="11"/>
    </row>
    <row r="1328" spans="1:8" x14ac:dyDescent="0.2">
      <c r="A1328" t="str">
        <f t="shared" si="22"/>
        <v>RWK62Ruth Seifert Ward</v>
      </c>
      <c r="B1328" t="s">
        <v>90</v>
      </c>
      <c r="C1328" t="s">
        <v>9614</v>
      </c>
      <c r="D1328" t="s">
        <v>5260</v>
      </c>
      <c r="E1328" t="s">
        <v>5261</v>
      </c>
      <c r="F1328" t="s">
        <v>9621</v>
      </c>
      <c r="G1328" s="11"/>
      <c r="H1328" s="11"/>
    </row>
    <row r="1329" spans="1:8" x14ac:dyDescent="0.2">
      <c r="A1329" t="str">
        <f t="shared" si="22"/>
        <v>RWK89Fothergill Ward</v>
      </c>
      <c r="B1329" t="s">
        <v>90</v>
      </c>
      <c r="C1329" t="s">
        <v>9614</v>
      </c>
      <c r="D1329" t="s">
        <v>5266</v>
      </c>
      <c r="E1329" t="s">
        <v>5267</v>
      </c>
      <c r="F1329" t="s">
        <v>9622</v>
      </c>
      <c r="G1329" s="11"/>
      <c r="H1329" s="11"/>
    </row>
    <row r="1330" spans="1:8" x14ac:dyDescent="0.2">
      <c r="A1330" t="str">
        <f t="shared" si="22"/>
        <v>RWK89Sally Sherman Ward</v>
      </c>
      <c r="B1330" t="s">
        <v>90</v>
      </c>
      <c r="C1330" t="s">
        <v>9614</v>
      </c>
      <c r="D1330" t="s">
        <v>5266</v>
      </c>
      <c r="E1330" t="s">
        <v>5267</v>
      </c>
      <c r="F1330" t="s">
        <v>9623</v>
      </c>
      <c r="G1330" s="11"/>
      <c r="H1330" s="11"/>
    </row>
    <row r="1331" spans="1:8" x14ac:dyDescent="0.2">
      <c r="A1331" t="str">
        <f t="shared" si="22"/>
        <v>RWK60Aldgate Ward</v>
      </c>
      <c r="B1331" t="s">
        <v>90</v>
      </c>
      <c r="C1331" t="s">
        <v>9614</v>
      </c>
      <c r="D1331" t="s">
        <v>5272</v>
      </c>
      <c r="E1331" t="s">
        <v>5273</v>
      </c>
      <c r="F1331" t="s">
        <v>9624</v>
      </c>
      <c r="G1331" s="11"/>
      <c r="H1331" s="11"/>
    </row>
    <row r="1332" spans="1:8" x14ac:dyDescent="0.2">
      <c r="A1332" t="str">
        <f t="shared" si="22"/>
        <v>RWK60Bow Ward</v>
      </c>
      <c r="B1332" t="s">
        <v>90</v>
      </c>
      <c r="C1332" t="s">
        <v>9614</v>
      </c>
      <c r="D1332" t="s">
        <v>5272</v>
      </c>
      <c r="E1332" t="s">
        <v>5273</v>
      </c>
      <c r="F1332" t="s">
        <v>9625</v>
      </c>
      <c r="G1332" s="11"/>
      <c r="H1332" s="11"/>
    </row>
    <row r="1333" spans="1:8" x14ac:dyDescent="0.2">
      <c r="A1333" t="str">
        <f t="shared" si="22"/>
        <v>RWK60Broadgate Ward</v>
      </c>
      <c r="B1333" t="s">
        <v>90</v>
      </c>
      <c r="C1333" t="s">
        <v>9614</v>
      </c>
      <c r="D1333" t="s">
        <v>5272</v>
      </c>
      <c r="E1333" t="s">
        <v>5273</v>
      </c>
      <c r="F1333" t="s">
        <v>9626</v>
      </c>
      <c r="G1333" s="11"/>
      <c r="H1333" s="11"/>
    </row>
    <row r="1334" spans="1:8" x14ac:dyDescent="0.2">
      <c r="A1334" t="str">
        <f t="shared" si="22"/>
        <v>RWK60Butterfield Ward</v>
      </c>
      <c r="B1334" t="s">
        <v>90</v>
      </c>
      <c r="C1334" t="s">
        <v>9614</v>
      </c>
      <c r="D1334" t="s">
        <v>5272</v>
      </c>
      <c r="E1334" t="s">
        <v>5273</v>
      </c>
      <c r="F1334" t="s">
        <v>9627</v>
      </c>
      <c r="G1334" s="11"/>
      <c r="H1334" s="11"/>
    </row>
    <row r="1335" spans="1:8" x14ac:dyDescent="0.2">
      <c r="A1335" t="str">
        <f t="shared" si="22"/>
        <v>RWK60Clerkenwell JHC</v>
      </c>
      <c r="B1335" t="s">
        <v>90</v>
      </c>
      <c r="C1335" t="s">
        <v>9614</v>
      </c>
      <c r="D1335" t="s">
        <v>5272</v>
      </c>
      <c r="E1335" t="s">
        <v>5273</v>
      </c>
      <c r="F1335" t="s">
        <v>9628</v>
      </c>
      <c r="G1335" s="11"/>
      <c r="H1335" s="11"/>
    </row>
    <row r="1336" spans="1:8" x14ac:dyDescent="0.2">
      <c r="A1336" t="str">
        <f t="shared" si="22"/>
        <v>RWK60Clissold Ward</v>
      </c>
      <c r="B1336" t="s">
        <v>90</v>
      </c>
      <c r="C1336" t="s">
        <v>9614</v>
      </c>
      <c r="D1336" t="s">
        <v>5272</v>
      </c>
      <c r="E1336" t="s">
        <v>5273</v>
      </c>
      <c r="F1336" t="s">
        <v>9629</v>
      </c>
      <c r="G1336" s="11"/>
      <c r="H1336" s="11"/>
    </row>
    <row r="1337" spans="1:8" x14ac:dyDescent="0.2">
      <c r="A1337" t="str">
        <f t="shared" si="22"/>
        <v>RWK60East India</v>
      </c>
      <c r="B1337" t="s">
        <v>90</v>
      </c>
      <c r="C1337" t="s">
        <v>9614</v>
      </c>
      <c r="D1337" t="s">
        <v>5272</v>
      </c>
      <c r="E1337" t="s">
        <v>5273</v>
      </c>
      <c r="F1337" t="s">
        <v>9630</v>
      </c>
      <c r="G1337" s="11"/>
      <c r="H1337" s="11"/>
    </row>
    <row r="1338" spans="1:8" x14ac:dyDescent="0.2">
      <c r="A1338" t="str">
        <f t="shared" si="22"/>
        <v>RWK60Hoxton Ward</v>
      </c>
      <c r="B1338" t="s">
        <v>90</v>
      </c>
      <c r="C1338" t="s">
        <v>9614</v>
      </c>
      <c r="D1338" t="s">
        <v>5272</v>
      </c>
      <c r="E1338" t="s">
        <v>5273</v>
      </c>
      <c r="F1338" t="s">
        <v>9631</v>
      </c>
      <c r="G1338" s="11"/>
      <c r="H1338" s="11"/>
    </row>
    <row r="1339" spans="1:8" x14ac:dyDescent="0.2">
      <c r="A1339" t="str">
        <f t="shared" si="22"/>
        <v>RWK60Limehouse Unit</v>
      </c>
      <c r="B1339" t="s">
        <v>90</v>
      </c>
      <c r="C1339" t="s">
        <v>9614</v>
      </c>
      <c r="D1339" t="s">
        <v>5272</v>
      </c>
      <c r="E1339" t="s">
        <v>5273</v>
      </c>
      <c r="F1339" t="s">
        <v>9632</v>
      </c>
      <c r="G1339" s="11"/>
      <c r="H1339" s="12"/>
    </row>
    <row r="1340" spans="1:8" x14ac:dyDescent="0.2">
      <c r="A1340" t="str">
        <f t="shared" si="22"/>
        <v>RWK60Loxford Ward</v>
      </c>
      <c r="B1340" t="s">
        <v>90</v>
      </c>
      <c r="C1340" t="s">
        <v>9614</v>
      </c>
      <c r="D1340" t="s">
        <v>5272</v>
      </c>
      <c r="E1340" t="s">
        <v>5273</v>
      </c>
      <c r="F1340" t="s">
        <v>9633</v>
      </c>
      <c r="G1340" s="11"/>
      <c r="H1340" s="11"/>
    </row>
    <row r="1341" spans="1:8" x14ac:dyDescent="0.2">
      <c r="A1341" t="str">
        <f t="shared" si="22"/>
        <v>RWK60Ludgate Ward</v>
      </c>
      <c r="B1341" t="s">
        <v>90</v>
      </c>
      <c r="C1341" t="s">
        <v>9614</v>
      </c>
      <c r="D1341" t="s">
        <v>5272</v>
      </c>
      <c r="E1341" t="s">
        <v>5273</v>
      </c>
      <c r="F1341" t="s">
        <v>9634</v>
      </c>
      <c r="G1341" s="11"/>
      <c r="H1341" s="11"/>
    </row>
    <row r="1342" spans="1:8" x14ac:dyDescent="0.2">
      <c r="A1342" t="str">
        <f t="shared" si="22"/>
        <v>RWK60Morrison Ward</v>
      </c>
      <c r="B1342" t="s">
        <v>90</v>
      </c>
      <c r="C1342" t="s">
        <v>9614</v>
      </c>
      <c r="D1342" t="s">
        <v>5272</v>
      </c>
      <c r="E1342" t="s">
        <v>5273</v>
      </c>
      <c r="F1342" t="s">
        <v>9635</v>
      </c>
      <c r="G1342" s="11"/>
      <c r="H1342" s="11"/>
    </row>
    <row r="1343" spans="1:8" x14ac:dyDescent="0.2">
      <c r="A1343" t="str">
        <f t="shared" si="22"/>
        <v>RWK60Shoreditch</v>
      </c>
      <c r="B1343" t="s">
        <v>90</v>
      </c>
      <c r="C1343" t="s">
        <v>9614</v>
      </c>
      <c r="D1343" t="s">
        <v>5272</v>
      </c>
      <c r="E1343" t="s">
        <v>5273</v>
      </c>
      <c r="F1343" t="s">
        <v>9636</v>
      </c>
      <c r="G1343" s="11"/>
      <c r="H1343" s="11"/>
    </row>
    <row r="1344" spans="1:8" x14ac:dyDescent="0.2">
      <c r="A1344" t="str">
        <f t="shared" si="22"/>
        <v>RWK60Victoria Ward</v>
      </c>
      <c r="B1344" t="s">
        <v>90</v>
      </c>
      <c r="C1344" t="s">
        <v>9614</v>
      </c>
      <c r="D1344" t="s">
        <v>5272</v>
      </c>
      <c r="E1344" t="s">
        <v>5273</v>
      </c>
      <c r="F1344" t="s">
        <v>9637</v>
      </c>
      <c r="G1344" s="11"/>
      <c r="H1344" s="11"/>
    </row>
    <row r="1345" spans="1:8" x14ac:dyDescent="0.2">
      <c r="A1345" t="str">
        <f t="shared" si="22"/>
        <v>RWK60West Ferry</v>
      </c>
      <c r="B1345" t="s">
        <v>90</v>
      </c>
      <c r="C1345" t="s">
        <v>9614</v>
      </c>
      <c r="D1345" t="s">
        <v>5272</v>
      </c>
      <c r="E1345" t="s">
        <v>5273</v>
      </c>
      <c r="F1345" t="s">
        <v>9638</v>
      </c>
      <c r="G1345" s="11"/>
      <c r="H1345" s="11"/>
    </row>
    <row r="1346" spans="1:8" x14ac:dyDescent="0.2">
      <c r="A1346" t="str">
        <f t="shared" si="22"/>
        <v>RWK60Woodberry Ward</v>
      </c>
      <c r="B1346" t="s">
        <v>90</v>
      </c>
      <c r="C1346" t="s">
        <v>9614</v>
      </c>
      <c r="D1346" t="s">
        <v>5272</v>
      </c>
      <c r="E1346" t="s">
        <v>5273</v>
      </c>
      <c r="F1346" t="s">
        <v>9639</v>
      </c>
      <c r="G1346" s="11"/>
      <c r="H1346" s="11"/>
    </row>
    <row r="1347" spans="1:8" x14ac:dyDescent="0.2">
      <c r="A1347" t="str">
        <f t="shared" si="22"/>
        <v>RWK2XBED Archer Unit</v>
      </c>
      <c r="B1347" t="s">
        <v>90</v>
      </c>
      <c r="C1347" t="s">
        <v>9614</v>
      </c>
      <c r="D1347" t="s">
        <v>5280</v>
      </c>
      <c r="E1347" t="s">
        <v>5281</v>
      </c>
      <c r="F1347" t="s">
        <v>9640</v>
      </c>
      <c r="G1347" s="11"/>
      <c r="H1347" s="11"/>
    </row>
    <row r="1348" spans="1:8" x14ac:dyDescent="0.2">
      <c r="A1348" t="str">
        <f t="shared" si="22"/>
        <v>RWK2XBED Ash Ward</v>
      </c>
      <c r="B1348" t="s">
        <v>90</v>
      </c>
      <c r="C1348" t="s">
        <v>9614</v>
      </c>
      <c r="D1348" t="s">
        <v>5280</v>
      </c>
      <c r="E1348" t="s">
        <v>5281</v>
      </c>
      <c r="F1348" t="s">
        <v>9641</v>
      </c>
      <c r="G1348" s="11"/>
      <c r="H1348" s="11"/>
    </row>
    <row r="1349" spans="1:8" x14ac:dyDescent="0.2">
      <c r="A1349" t="str">
        <f t="shared" si="22"/>
        <v>RWK2XBED Cedar House</v>
      </c>
      <c r="B1349" t="s">
        <v>90</v>
      </c>
      <c r="C1349" t="s">
        <v>9614</v>
      </c>
      <c r="D1349" t="s">
        <v>5280</v>
      </c>
      <c r="E1349" t="s">
        <v>5281</v>
      </c>
      <c r="F1349" t="s">
        <v>9642</v>
      </c>
      <c r="G1349" s="11"/>
      <c r="H1349" s="11"/>
    </row>
    <row r="1350" spans="1:8" x14ac:dyDescent="0.2">
      <c r="A1350" t="str">
        <f t="shared" si="22"/>
        <v>RWK2XBED Fountains Court</v>
      </c>
      <c r="B1350" t="s">
        <v>90</v>
      </c>
      <c r="C1350" t="s">
        <v>9614</v>
      </c>
      <c r="D1350" t="s">
        <v>5280</v>
      </c>
      <c r="E1350" t="s">
        <v>5281</v>
      </c>
      <c r="F1350" t="s">
        <v>9643</v>
      </c>
      <c r="G1350" s="11"/>
      <c r="H1350" s="11"/>
    </row>
    <row r="1351" spans="1:8" x14ac:dyDescent="0.2">
      <c r="A1351" t="str">
        <f t="shared" si="22"/>
        <v>RWK2XBED Townsend Court</v>
      </c>
      <c r="B1351" t="s">
        <v>90</v>
      </c>
      <c r="C1351" t="s">
        <v>9614</v>
      </c>
      <c r="D1351" t="s">
        <v>5280</v>
      </c>
      <c r="E1351" t="s">
        <v>5281</v>
      </c>
      <c r="F1351" t="s">
        <v>9644</v>
      </c>
      <c r="G1351" s="11"/>
      <c r="H1351" s="11"/>
    </row>
    <row r="1352" spans="1:8" x14ac:dyDescent="0.2">
      <c r="A1352" t="str">
        <f t="shared" si="22"/>
        <v>RWK2XBED Willow Ward</v>
      </c>
      <c r="B1352" t="s">
        <v>90</v>
      </c>
      <c r="C1352" t="s">
        <v>9614</v>
      </c>
      <c r="D1352" t="s">
        <v>5280</v>
      </c>
      <c r="E1352" t="s">
        <v>5281</v>
      </c>
      <c r="F1352" t="s">
        <v>9645</v>
      </c>
      <c r="G1352" s="11"/>
      <c r="H1352" s="11"/>
    </row>
    <row r="1353" spans="1:8" x14ac:dyDescent="0.2">
      <c r="A1353" t="str">
        <f t="shared" si="22"/>
        <v>RWK2XLU Coral Ward</v>
      </c>
      <c r="B1353" t="s">
        <v>90</v>
      </c>
      <c r="C1353" t="s">
        <v>9614</v>
      </c>
      <c r="D1353" t="s">
        <v>5280</v>
      </c>
      <c r="E1353" t="s">
        <v>5281</v>
      </c>
      <c r="F1353" t="s">
        <v>9646</v>
      </c>
      <c r="G1353" s="11"/>
      <c r="H1353" s="11"/>
    </row>
    <row r="1354" spans="1:8" x14ac:dyDescent="0.2">
      <c r="A1354" t="str">
        <f t="shared" si="22"/>
        <v>RWK2XLU Onyx Ward</v>
      </c>
      <c r="B1354" t="s">
        <v>90</v>
      </c>
      <c r="C1354" t="s">
        <v>9614</v>
      </c>
      <c r="D1354" t="s">
        <v>5280</v>
      </c>
      <c r="E1354" t="s">
        <v>5281</v>
      </c>
      <c r="F1354" t="s">
        <v>9647</v>
      </c>
      <c r="G1354" s="11"/>
      <c r="H1354" s="11"/>
    </row>
    <row r="1355" spans="1:8" x14ac:dyDescent="0.2">
      <c r="A1355" t="str">
        <f t="shared" si="22"/>
        <v>RWK2XLU Poplars Ward</v>
      </c>
      <c r="B1355" t="s">
        <v>90</v>
      </c>
      <c r="C1355" t="s">
        <v>9614</v>
      </c>
      <c r="D1355" t="s">
        <v>5280</v>
      </c>
      <c r="E1355" t="s">
        <v>5281</v>
      </c>
      <c r="F1355" t="s">
        <v>9648</v>
      </c>
      <c r="G1355" s="11"/>
      <c r="H1355" s="11"/>
    </row>
    <row r="1356" spans="1:8" x14ac:dyDescent="0.2">
      <c r="A1356" t="str">
        <f t="shared" si="22"/>
        <v>RWK2XLUTON Crystal Ward</v>
      </c>
      <c r="B1356" t="s">
        <v>90</v>
      </c>
      <c r="C1356" t="s">
        <v>9614</v>
      </c>
      <c r="D1356" t="s">
        <v>5280</v>
      </c>
      <c r="E1356" t="s">
        <v>5281</v>
      </c>
      <c r="F1356" t="s">
        <v>9649</v>
      </c>
      <c r="G1356" s="11"/>
      <c r="H1356" s="11"/>
    </row>
    <row r="1357" spans="1:8" x14ac:dyDescent="0.2">
      <c r="A1357" t="str">
        <f t="shared" si="22"/>
        <v>RWK2XLUTON Jade</v>
      </c>
      <c r="B1357" t="s">
        <v>90</v>
      </c>
      <c r="C1357" t="s">
        <v>9614</v>
      </c>
      <c r="D1357" t="s">
        <v>5280</v>
      </c>
      <c r="E1357" t="s">
        <v>5281</v>
      </c>
      <c r="F1357" t="s">
        <v>9650</v>
      </c>
      <c r="G1357" s="11"/>
      <c r="H1357" s="11"/>
    </row>
    <row r="1358" spans="1:8" x14ac:dyDescent="0.2">
      <c r="A1358" t="str">
        <f t="shared" si="22"/>
        <v>RWK46Coborn  PICU</v>
      </c>
      <c r="B1358" t="s">
        <v>90</v>
      </c>
      <c r="C1358" t="s">
        <v>9614</v>
      </c>
      <c r="D1358" t="s">
        <v>5286</v>
      </c>
      <c r="E1358" t="s">
        <v>5287</v>
      </c>
      <c r="F1358" t="s">
        <v>9651</v>
      </c>
      <c r="G1358" s="11"/>
      <c r="H1358" s="11"/>
    </row>
    <row r="1359" spans="1:8" x14ac:dyDescent="0.2">
      <c r="A1359" t="str">
        <f t="shared" si="22"/>
        <v>RWK46Coborn Acute</v>
      </c>
      <c r="B1359" t="s">
        <v>90</v>
      </c>
      <c r="C1359" t="s">
        <v>9614</v>
      </c>
      <c r="D1359" t="s">
        <v>5286</v>
      </c>
      <c r="E1359" t="s">
        <v>5287</v>
      </c>
      <c r="F1359" t="s">
        <v>9652</v>
      </c>
      <c r="G1359" s="11"/>
      <c r="H1359" s="11"/>
    </row>
    <row r="1360" spans="1:8" x14ac:dyDescent="0.2">
      <c r="A1360" t="str">
        <f t="shared" si="22"/>
        <v>RWK46Coborn-Galaxy Ward</v>
      </c>
      <c r="B1360" t="s">
        <v>90</v>
      </c>
      <c r="C1360" t="s">
        <v>9614</v>
      </c>
      <c r="D1360" t="s">
        <v>5286</v>
      </c>
      <c r="E1360" t="s">
        <v>5287</v>
      </c>
      <c r="F1360" t="s">
        <v>9653</v>
      </c>
      <c r="G1360" s="11"/>
      <c r="H1360" s="11"/>
    </row>
    <row r="1361" spans="1:8" x14ac:dyDescent="0.2">
      <c r="A1361" t="str">
        <f t="shared" si="22"/>
        <v>RWK46Emerald Ward</v>
      </c>
      <c r="B1361" t="s">
        <v>90</v>
      </c>
      <c r="C1361" t="s">
        <v>9614</v>
      </c>
      <c r="D1361" t="s">
        <v>5286</v>
      </c>
      <c r="E1361" t="s">
        <v>5287</v>
      </c>
      <c r="F1361" t="s">
        <v>9057</v>
      </c>
      <c r="G1361" s="11"/>
      <c r="H1361" s="11"/>
    </row>
    <row r="1362" spans="1:8" x14ac:dyDescent="0.2">
      <c r="A1362" t="str">
        <f t="shared" si="22"/>
        <v>RWK46LONDON Crystal</v>
      </c>
      <c r="B1362" t="s">
        <v>90</v>
      </c>
      <c r="C1362" t="s">
        <v>9614</v>
      </c>
      <c r="D1362" t="s">
        <v>5286</v>
      </c>
      <c r="E1362" t="s">
        <v>5287</v>
      </c>
      <c r="F1362" t="s">
        <v>9654</v>
      </c>
      <c r="G1362" s="11"/>
      <c r="H1362" s="11"/>
    </row>
    <row r="1363" spans="1:8" x14ac:dyDescent="0.2">
      <c r="A1363" t="str">
        <f t="shared" si="22"/>
        <v>RWK46NEW Ivory</v>
      </c>
      <c r="B1363" t="s">
        <v>90</v>
      </c>
      <c r="C1363" t="s">
        <v>9614</v>
      </c>
      <c r="D1363" t="s">
        <v>5286</v>
      </c>
      <c r="E1363" t="s">
        <v>5287</v>
      </c>
      <c r="F1363" t="s">
        <v>9655</v>
      </c>
      <c r="G1363" s="11"/>
      <c r="H1363" s="11"/>
    </row>
    <row r="1364" spans="1:8" x14ac:dyDescent="0.2">
      <c r="A1364" t="str">
        <f t="shared" si="22"/>
        <v>RWK46Opal Ward</v>
      </c>
      <c r="B1364" t="s">
        <v>90</v>
      </c>
      <c r="C1364" t="s">
        <v>9614</v>
      </c>
      <c r="D1364" t="s">
        <v>5286</v>
      </c>
      <c r="E1364" t="s">
        <v>5287</v>
      </c>
      <c r="F1364" t="s">
        <v>9061</v>
      </c>
      <c r="G1364" s="11"/>
      <c r="H1364" s="12"/>
    </row>
    <row r="1365" spans="1:8" x14ac:dyDescent="0.2">
      <c r="A1365" t="str">
        <f t="shared" si="22"/>
        <v>RWK46Ruby Triage Ward</v>
      </c>
      <c r="B1365" t="s">
        <v>90</v>
      </c>
      <c r="C1365" t="s">
        <v>9614</v>
      </c>
      <c r="D1365" t="s">
        <v>5286</v>
      </c>
      <c r="E1365" t="s">
        <v>5287</v>
      </c>
      <c r="F1365" t="s">
        <v>9656</v>
      </c>
      <c r="G1365" s="11"/>
      <c r="H1365" s="12"/>
    </row>
    <row r="1366" spans="1:8" x14ac:dyDescent="0.2">
      <c r="A1366" t="str">
        <f t="shared" si="22"/>
        <v>RWK46Sapphire Ward</v>
      </c>
      <c r="B1366" t="s">
        <v>90</v>
      </c>
      <c r="C1366" t="s">
        <v>9614</v>
      </c>
      <c r="D1366" t="s">
        <v>5286</v>
      </c>
      <c r="E1366" t="s">
        <v>5287</v>
      </c>
      <c r="F1366" t="s">
        <v>9063</v>
      </c>
      <c r="G1366" s="11"/>
      <c r="H1366" s="11"/>
    </row>
    <row r="1367" spans="1:8" x14ac:dyDescent="0.2">
      <c r="A1367" t="str">
        <f t="shared" si="22"/>
        <v>RWK46Topaz Ward</v>
      </c>
      <c r="B1367" t="s">
        <v>90</v>
      </c>
      <c r="C1367" t="s">
        <v>9614</v>
      </c>
      <c r="D1367" t="s">
        <v>5286</v>
      </c>
      <c r="E1367" t="s">
        <v>5287</v>
      </c>
      <c r="F1367" t="s">
        <v>9064</v>
      </c>
      <c r="G1367" s="11"/>
      <c r="H1367" s="12"/>
    </row>
    <row r="1368" spans="1:8" x14ac:dyDescent="0.2">
      <c r="A1368" t="str">
        <f t="shared" si="22"/>
        <v>RWK61Brick Lane Ward</v>
      </c>
      <c r="B1368" t="s">
        <v>90</v>
      </c>
      <c r="C1368" t="s">
        <v>9614</v>
      </c>
      <c r="D1368" t="s">
        <v>5305</v>
      </c>
      <c r="E1368" t="s">
        <v>5306</v>
      </c>
      <c r="F1368" t="s">
        <v>9657</v>
      </c>
      <c r="G1368" s="11"/>
      <c r="H1368" s="11"/>
    </row>
    <row r="1369" spans="1:8" x14ac:dyDescent="0.2">
      <c r="A1369" t="str">
        <f t="shared" si="22"/>
        <v>RWK61Columbia Ward</v>
      </c>
      <c r="B1369" t="s">
        <v>90</v>
      </c>
      <c r="C1369" t="s">
        <v>9614</v>
      </c>
      <c r="D1369" t="s">
        <v>5305</v>
      </c>
      <c r="E1369" t="s">
        <v>5306</v>
      </c>
      <c r="F1369" t="s">
        <v>9658</v>
      </c>
      <c r="G1369" s="11"/>
      <c r="H1369" s="12"/>
    </row>
    <row r="1370" spans="1:8" x14ac:dyDescent="0.2">
      <c r="A1370" t="str">
        <f t="shared" si="22"/>
        <v>RWK61Globe Ward</v>
      </c>
      <c r="B1370" t="s">
        <v>90</v>
      </c>
      <c r="C1370" t="s">
        <v>9614</v>
      </c>
      <c r="D1370" t="s">
        <v>5305</v>
      </c>
      <c r="E1370" t="s">
        <v>5306</v>
      </c>
      <c r="F1370" t="s">
        <v>9659</v>
      </c>
      <c r="G1370" s="11"/>
      <c r="H1370" s="11"/>
    </row>
    <row r="1371" spans="1:8" x14ac:dyDescent="0.2">
      <c r="A1371" t="str">
        <f t="shared" si="22"/>
        <v>RWK61Lea Ward</v>
      </c>
      <c r="B1371" t="s">
        <v>90</v>
      </c>
      <c r="C1371" t="s">
        <v>9614</v>
      </c>
      <c r="D1371" t="s">
        <v>5305</v>
      </c>
      <c r="E1371" t="s">
        <v>5306</v>
      </c>
      <c r="F1371" t="s">
        <v>9660</v>
      </c>
      <c r="G1371" s="11"/>
      <c r="H1371" s="11"/>
    </row>
    <row r="1372" spans="1:8" x14ac:dyDescent="0.2">
      <c r="A1372" t="str">
        <f t="shared" si="22"/>
        <v>RWK61Leadenhall Ward</v>
      </c>
      <c r="B1372" t="s">
        <v>90</v>
      </c>
      <c r="C1372" t="s">
        <v>9614</v>
      </c>
      <c r="D1372" t="s">
        <v>5305</v>
      </c>
      <c r="E1372" t="s">
        <v>5306</v>
      </c>
      <c r="F1372" t="s">
        <v>9661</v>
      </c>
      <c r="G1372" s="11"/>
      <c r="H1372" s="11"/>
    </row>
    <row r="1373" spans="1:8" x14ac:dyDescent="0.2">
      <c r="A1373" t="str">
        <f t="shared" si="22"/>
        <v>RWK61Millharbour</v>
      </c>
      <c r="B1373" t="s">
        <v>90</v>
      </c>
      <c r="C1373" t="s">
        <v>9614</v>
      </c>
      <c r="D1373" t="s">
        <v>5305</v>
      </c>
      <c r="E1373" t="s">
        <v>9662</v>
      </c>
      <c r="F1373" t="s">
        <v>9663</v>
      </c>
      <c r="G1373" s="11"/>
      <c r="H1373" s="11"/>
    </row>
    <row r="1374" spans="1:8" x14ac:dyDescent="0.2">
      <c r="A1374" t="str">
        <f t="shared" si="22"/>
        <v>RWK61Roman Ward</v>
      </c>
      <c r="B1374" t="s">
        <v>90</v>
      </c>
      <c r="C1374" t="s">
        <v>9614</v>
      </c>
      <c r="D1374" t="s">
        <v>5305</v>
      </c>
      <c r="E1374" t="s">
        <v>5306</v>
      </c>
      <c r="F1374" t="s">
        <v>9664</v>
      </c>
      <c r="G1374" s="11"/>
      <c r="H1374" s="12"/>
    </row>
    <row r="1375" spans="1:8" x14ac:dyDescent="0.2">
      <c r="A1375" t="str">
        <f t="shared" ref="A1375:A1438" si="23">CONCATENATE(D1375,F1375)</f>
        <v>RWK61Rosebank Ward</v>
      </c>
      <c r="B1375" t="s">
        <v>90</v>
      </c>
      <c r="C1375" t="s">
        <v>9614</v>
      </c>
      <c r="D1375" t="s">
        <v>5305</v>
      </c>
      <c r="E1375" t="s">
        <v>5306</v>
      </c>
      <c r="F1375" t="s">
        <v>9665</v>
      </c>
      <c r="G1375" s="11"/>
      <c r="H1375" s="11"/>
    </row>
    <row r="1376" spans="1:8" x14ac:dyDescent="0.2">
      <c r="A1376" t="str">
        <f t="shared" si="23"/>
        <v>RWK61Thames Hse</v>
      </c>
      <c r="B1376" t="s">
        <v>90</v>
      </c>
      <c r="C1376" t="s">
        <v>9614</v>
      </c>
      <c r="D1376" t="s">
        <v>5305</v>
      </c>
      <c r="E1376" t="s">
        <v>5306</v>
      </c>
      <c r="F1376" t="s">
        <v>9666</v>
      </c>
      <c r="G1376" s="11" t="s">
        <v>9669</v>
      </c>
      <c r="H1376" s="15">
        <v>43735</v>
      </c>
    </row>
    <row r="1377" spans="1:8" x14ac:dyDescent="0.2">
      <c r="A1377" t="str">
        <f t="shared" si="23"/>
        <v>RDE83178 INT Aldeburgh Community Hospital IHT</v>
      </c>
      <c r="B1377" t="s">
        <v>91</v>
      </c>
      <c r="C1377" t="s">
        <v>9667</v>
      </c>
      <c r="D1377" t="s">
        <v>1130</v>
      </c>
      <c r="E1377" t="s">
        <v>1131</v>
      </c>
      <c r="F1377" t="s">
        <v>9668</v>
      </c>
      <c r="G1377" s="11" t="s">
        <v>9669</v>
      </c>
      <c r="H1377" s="11">
        <v>43735</v>
      </c>
    </row>
    <row r="1378" spans="1:8" x14ac:dyDescent="0.2">
      <c r="A1378" t="str">
        <f t="shared" si="23"/>
        <v>RDE78178 INT Bluebird Lodge Community Hospital IHT</v>
      </c>
      <c r="B1378" t="s">
        <v>91</v>
      </c>
      <c r="C1378" t="s">
        <v>9667</v>
      </c>
      <c r="D1378" t="s">
        <v>1132</v>
      </c>
      <c r="E1378" t="s">
        <v>1133</v>
      </c>
      <c r="F1378" t="s">
        <v>9670</v>
      </c>
      <c r="G1378" s="11"/>
      <c r="H1378" s="11"/>
    </row>
    <row r="1379" spans="1:8" x14ac:dyDescent="0.2">
      <c r="A1379" t="str">
        <f t="shared" si="23"/>
        <v>RDEP1Ward</v>
      </c>
      <c r="B1379" t="s">
        <v>91</v>
      </c>
      <c r="C1379" t="s">
        <v>9667</v>
      </c>
      <c r="D1379" t="s">
        <v>1134</v>
      </c>
      <c r="E1379" t="s">
        <v>1135</v>
      </c>
      <c r="F1379" t="s">
        <v>8351</v>
      </c>
      <c r="G1379" s="11"/>
      <c r="H1379" s="11"/>
    </row>
    <row r="1380" spans="1:8" x14ac:dyDescent="0.2">
      <c r="A1380" t="str">
        <f t="shared" si="23"/>
        <v>RDEE4432 C&amp;D West Bergholt Ward COH</v>
      </c>
      <c r="B1380" t="s">
        <v>91</v>
      </c>
      <c r="C1380" t="s">
        <v>9667</v>
      </c>
      <c r="D1380" t="s">
        <v>1140</v>
      </c>
      <c r="E1380" t="s">
        <v>257</v>
      </c>
      <c r="F1380" t="s">
        <v>9671</v>
      </c>
      <c r="G1380" s="11"/>
      <c r="H1380" s="11"/>
    </row>
    <row r="1381" spans="1:8" x14ac:dyDescent="0.2">
      <c r="A1381" t="str">
        <f t="shared" si="23"/>
        <v>RDEE4432 INT Birch Ward COH</v>
      </c>
      <c r="B1381" t="s">
        <v>91</v>
      </c>
      <c r="C1381" t="s">
        <v>9667</v>
      </c>
      <c r="D1381" t="s">
        <v>1140</v>
      </c>
      <c r="E1381" t="s">
        <v>257</v>
      </c>
      <c r="F1381" t="s">
        <v>9672</v>
      </c>
      <c r="G1381" s="11"/>
      <c r="H1381" s="11"/>
    </row>
    <row r="1382" spans="1:8" x14ac:dyDescent="0.2">
      <c r="A1382" t="str">
        <f t="shared" si="23"/>
        <v>RDEE4432 INT D Arcy Ward COH</v>
      </c>
      <c r="B1382" t="s">
        <v>91</v>
      </c>
      <c r="C1382" t="s">
        <v>9667</v>
      </c>
      <c r="D1382" t="s">
        <v>1140</v>
      </c>
      <c r="E1382" t="s">
        <v>257</v>
      </c>
      <c r="F1382" t="s">
        <v>9673</v>
      </c>
      <c r="G1382" s="11"/>
      <c r="H1382" s="11"/>
    </row>
    <row r="1383" spans="1:8" x14ac:dyDescent="0.2">
      <c r="A1383" t="str">
        <f t="shared" si="23"/>
        <v>RDEE4432 INT Peldon Ward COH</v>
      </c>
      <c r="B1383" t="s">
        <v>91</v>
      </c>
      <c r="C1383" t="s">
        <v>9667</v>
      </c>
      <c r="D1383" t="s">
        <v>1140</v>
      </c>
      <c r="E1383" t="s">
        <v>257</v>
      </c>
      <c r="F1383" t="s">
        <v>9674</v>
      </c>
      <c r="G1383" s="11"/>
      <c r="H1383" s="11"/>
    </row>
    <row r="1384" spans="1:8" x14ac:dyDescent="0.2">
      <c r="A1384" t="str">
        <f t="shared" si="23"/>
        <v>RDEE4432 INT Tiptree Ward COH</v>
      </c>
      <c r="B1384" t="s">
        <v>91</v>
      </c>
      <c r="C1384" t="s">
        <v>9667</v>
      </c>
      <c r="D1384" t="s">
        <v>1140</v>
      </c>
      <c r="E1384" t="s">
        <v>257</v>
      </c>
      <c r="F1384" t="s">
        <v>9675</v>
      </c>
      <c r="G1384" s="11"/>
      <c r="H1384" s="11"/>
    </row>
    <row r="1385" spans="1:8" x14ac:dyDescent="0.2">
      <c r="A1385" t="str">
        <f t="shared" si="23"/>
        <v>RDEE4432 MED Acute cardiac Unit COH</v>
      </c>
      <c r="B1385" t="s">
        <v>91</v>
      </c>
      <c r="C1385" t="s">
        <v>9667</v>
      </c>
      <c r="D1385" t="s">
        <v>1140</v>
      </c>
      <c r="E1385" t="s">
        <v>257</v>
      </c>
      <c r="F1385" t="s">
        <v>9676</v>
      </c>
      <c r="G1385" s="11"/>
      <c r="H1385" s="11"/>
    </row>
    <row r="1386" spans="1:8" x14ac:dyDescent="0.2">
      <c r="A1386" t="str">
        <f t="shared" si="23"/>
        <v>RDEE4432 MED Easthorpe Ward COH</v>
      </c>
      <c r="B1386" t="s">
        <v>91</v>
      </c>
      <c r="C1386" t="s">
        <v>9667</v>
      </c>
      <c r="D1386" t="s">
        <v>1140</v>
      </c>
      <c r="E1386" t="s">
        <v>257</v>
      </c>
      <c r="F1386" t="s">
        <v>9677</v>
      </c>
      <c r="G1386" s="11"/>
      <c r="H1386" s="11"/>
    </row>
    <row r="1387" spans="1:8" x14ac:dyDescent="0.2">
      <c r="A1387" t="str">
        <f t="shared" si="23"/>
        <v>RDEE4432 MED Emergency Assessment Unit COH</v>
      </c>
      <c r="B1387" t="s">
        <v>91</v>
      </c>
      <c r="C1387" t="s">
        <v>9667</v>
      </c>
      <c r="D1387" t="s">
        <v>1140</v>
      </c>
      <c r="E1387" t="s">
        <v>257</v>
      </c>
      <c r="F1387" t="s">
        <v>9678</v>
      </c>
      <c r="G1387" s="11"/>
      <c r="H1387" s="11"/>
    </row>
    <row r="1388" spans="1:8" x14ac:dyDescent="0.2">
      <c r="A1388" t="str">
        <f t="shared" si="23"/>
        <v>RDEE4432 MED Layer Marney Ward COH</v>
      </c>
      <c r="B1388" t="s">
        <v>91</v>
      </c>
      <c r="C1388" t="s">
        <v>9667</v>
      </c>
      <c r="D1388" t="s">
        <v>1140</v>
      </c>
      <c r="E1388" t="s">
        <v>257</v>
      </c>
      <c r="F1388" t="s">
        <v>9679</v>
      </c>
      <c r="G1388" s="11"/>
      <c r="H1388" s="11"/>
    </row>
    <row r="1389" spans="1:8" x14ac:dyDescent="0.2">
      <c r="A1389" t="str">
        <f t="shared" si="23"/>
        <v>RDEE4432 MED Nayland Contingency Ward COH</v>
      </c>
      <c r="B1389" t="s">
        <v>91</v>
      </c>
      <c r="C1389" t="s">
        <v>9667</v>
      </c>
      <c r="D1389" t="s">
        <v>1140</v>
      </c>
      <c r="E1389" t="s">
        <v>257</v>
      </c>
      <c r="F1389" t="s">
        <v>9680</v>
      </c>
      <c r="G1389" s="11"/>
      <c r="H1389" s="11"/>
    </row>
    <row r="1390" spans="1:8" x14ac:dyDescent="0.2">
      <c r="A1390" t="str">
        <f t="shared" si="23"/>
        <v>RDEE4432 MED Stroke Unit COH</v>
      </c>
      <c r="B1390" t="s">
        <v>91</v>
      </c>
      <c r="C1390" t="s">
        <v>9667</v>
      </c>
      <c r="D1390" t="s">
        <v>1140</v>
      </c>
      <c r="E1390" t="s">
        <v>257</v>
      </c>
      <c r="F1390" t="s">
        <v>9681</v>
      </c>
      <c r="G1390" s="11"/>
      <c r="H1390" s="15"/>
    </row>
    <row r="1391" spans="1:8" x14ac:dyDescent="0.2">
      <c r="A1391" t="str">
        <f t="shared" si="23"/>
        <v>RDEE4432 MSKSS Aldham Ward COH</v>
      </c>
      <c r="B1391" t="s">
        <v>91</v>
      </c>
      <c r="C1391" t="s">
        <v>9667</v>
      </c>
      <c r="D1391" t="s">
        <v>1140</v>
      </c>
      <c r="E1391" t="s">
        <v>257</v>
      </c>
      <c r="F1391" t="s">
        <v>9682</v>
      </c>
      <c r="G1391" s="11"/>
      <c r="H1391" s="11"/>
    </row>
    <row r="1392" spans="1:8" x14ac:dyDescent="0.2">
      <c r="A1392" t="str">
        <f t="shared" si="23"/>
        <v>RDEE4432 MSKSS Copford Ward COH</v>
      </c>
      <c r="B1392" t="s">
        <v>91</v>
      </c>
      <c r="C1392" t="s">
        <v>9667</v>
      </c>
      <c r="D1392" t="s">
        <v>1140</v>
      </c>
      <c r="E1392" t="s">
        <v>257</v>
      </c>
      <c r="F1392" t="s">
        <v>9683</v>
      </c>
      <c r="G1392" s="11"/>
      <c r="H1392" s="11"/>
    </row>
    <row r="1393" spans="1:8" x14ac:dyDescent="0.2">
      <c r="A1393" t="str">
        <f t="shared" si="23"/>
        <v>RDEE4432 MSKSS Fordham Ward COH</v>
      </c>
      <c r="B1393" t="s">
        <v>91</v>
      </c>
      <c r="C1393" t="s">
        <v>9667</v>
      </c>
      <c r="D1393" t="s">
        <v>1140</v>
      </c>
      <c r="E1393" t="s">
        <v>257</v>
      </c>
      <c r="F1393" t="s">
        <v>9684</v>
      </c>
      <c r="G1393" s="11"/>
      <c r="H1393" s="11"/>
    </row>
    <row r="1394" spans="1:8" x14ac:dyDescent="0.2">
      <c r="A1394" t="str">
        <f t="shared" si="23"/>
        <v>RDEE4432 MSKSS Great Tey Ward COH</v>
      </c>
      <c r="B1394" t="s">
        <v>91</v>
      </c>
      <c r="C1394" t="s">
        <v>9667</v>
      </c>
      <c r="D1394" t="s">
        <v>1140</v>
      </c>
      <c r="E1394" t="s">
        <v>257</v>
      </c>
      <c r="F1394" t="s">
        <v>9685</v>
      </c>
      <c r="G1394" s="11"/>
      <c r="H1394" s="11"/>
    </row>
    <row r="1395" spans="1:8" x14ac:dyDescent="0.2">
      <c r="A1395" t="str">
        <f t="shared" si="23"/>
        <v>RDEE4432 SURG Brightlingsea Ward COH</v>
      </c>
      <c r="B1395" t="s">
        <v>91</v>
      </c>
      <c r="C1395" t="s">
        <v>9667</v>
      </c>
      <c r="D1395" t="s">
        <v>1140</v>
      </c>
      <c r="E1395" t="s">
        <v>257</v>
      </c>
      <c r="F1395" t="s">
        <v>9686</v>
      </c>
      <c r="G1395" s="11"/>
      <c r="H1395" s="11"/>
    </row>
    <row r="1396" spans="1:8" x14ac:dyDescent="0.2">
      <c r="A1396" t="str">
        <f t="shared" si="23"/>
        <v>RDEE4432 SURG Critical Care COH</v>
      </c>
      <c r="B1396" t="s">
        <v>91</v>
      </c>
      <c r="C1396" t="s">
        <v>9667</v>
      </c>
      <c r="D1396" t="s">
        <v>1140</v>
      </c>
      <c r="E1396" t="s">
        <v>257</v>
      </c>
      <c r="F1396" t="s">
        <v>9687</v>
      </c>
      <c r="G1396" s="11"/>
      <c r="H1396" s="11"/>
    </row>
    <row r="1397" spans="1:8" x14ac:dyDescent="0.2">
      <c r="A1397" t="str">
        <f t="shared" si="23"/>
        <v>RDEE4432 SURG Langham Ward COH</v>
      </c>
      <c r="B1397" t="s">
        <v>91</v>
      </c>
      <c r="C1397" t="s">
        <v>9667</v>
      </c>
      <c r="D1397" t="s">
        <v>1140</v>
      </c>
      <c r="E1397" t="s">
        <v>257</v>
      </c>
      <c r="F1397" t="s">
        <v>9688</v>
      </c>
      <c r="G1397" s="11"/>
      <c r="H1397" s="11"/>
    </row>
    <row r="1398" spans="1:8" x14ac:dyDescent="0.2">
      <c r="A1398" t="str">
        <f t="shared" si="23"/>
        <v>RDEE4432 SURG Mersea Ward COH</v>
      </c>
      <c r="B1398" t="s">
        <v>91</v>
      </c>
      <c r="C1398" t="s">
        <v>9667</v>
      </c>
      <c r="D1398" t="s">
        <v>1140</v>
      </c>
      <c r="E1398" t="s">
        <v>257</v>
      </c>
      <c r="F1398" t="s">
        <v>9689</v>
      </c>
      <c r="G1398" s="11"/>
      <c r="H1398" s="11"/>
    </row>
    <row r="1399" spans="1:8" x14ac:dyDescent="0.2">
      <c r="A1399" t="str">
        <f t="shared" si="23"/>
        <v>RDEE4432 SURG Surgical Assessment Unit COH</v>
      </c>
      <c r="B1399" t="s">
        <v>91</v>
      </c>
      <c r="C1399" t="s">
        <v>9667</v>
      </c>
      <c r="D1399" t="s">
        <v>1140</v>
      </c>
      <c r="E1399" t="s">
        <v>257</v>
      </c>
      <c r="F1399" t="s">
        <v>9690</v>
      </c>
      <c r="G1399" s="11"/>
      <c r="H1399" s="11"/>
    </row>
    <row r="1400" spans="1:8" x14ac:dyDescent="0.2">
      <c r="A1400" t="str">
        <f t="shared" si="23"/>
        <v>RDEE4432 SURG Wivenhoe Ward COH</v>
      </c>
      <c r="B1400" t="s">
        <v>91</v>
      </c>
      <c r="C1400" t="s">
        <v>9667</v>
      </c>
      <c r="D1400" t="s">
        <v>1140</v>
      </c>
      <c r="E1400" t="s">
        <v>257</v>
      </c>
      <c r="F1400" t="s">
        <v>9691</v>
      </c>
      <c r="G1400" s="11"/>
      <c r="H1400" s="11"/>
    </row>
    <row r="1401" spans="1:8" x14ac:dyDescent="0.2">
      <c r="A1401" t="str">
        <f t="shared" si="23"/>
        <v>RDEE4432 W&amp;C Childrens Ward COH</v>
      </c>
      <c r="B1401" t="s">
        <v>91</v>
      </c>
      <c r="C1401" t="s">
        <v>9667</v>
      </c>
      <c r="D1401" t="s">
        <v>1140</v>
      </c>
      <c r="E1401" t="s">
        <v>257</v>
      </c>
      <c r="F1401" t="s">
        <v>9692</v>
      </c>
      <c r="G1401" s="11"/>
      <c r="H1401" s="11"/>
    </row>
    <row r="1402" spans="1:8" x14ac:dyDescent="0.2">
      <c r="A1402" t="str">
        <f t="shared" si="23"/>
        <v>RDEE4432 W&amp;C In Patient Maternity COH</v>
      </c>
      <c r="B1402" t="s">
        <v>91</v>
      </c>
      <c r="C1402" t="s">
        <v>9667</v>
      </c>
      <c r="D1402" t="s">
        <v>1140</v>
      </c>
      <c r="E1402" t="s">
        <v>257</v>
      </c>
      <c r="F1402" t="s">
        <v>9693</v>
      </c>
      <c r="G1402" s="11"/>
      <c r="H1402" s="11"/>
    </row>
    <row r="1403" spans="1:8" x14ac:dyDescent="0.2">
      <c r="A1403" t="str">
        <f t="shared" si="23"/>
        <v>RDEE4432 W&amp;C Neonatal Unit COH</v>
      </c>
      <c r="B1403" t="s">
        <v>91</v>
      </c>
      <c r="C1403" t="s">
        <v>9667</v>
      </c>
      <c r="D1403" t="s">
        <v>1140</v>
      </c>
      <c r="E1403" t="s">
        <v>257</v>
      </c>
      <c r="F1403" t="s">
        <v>9694</v>
      </c>
      <c r="G1403" s="11"/>
      <c r="H1403" s="11"/>
    </row>
    <row r="1404" spans="1:8" x14ac:dyDescent="0.2">
      <c r="A1404" t="str">
        <f t="shared" si="23"/>
        <v>RDEE4432 W&amp;C Stanway Ward COH</v>
      </c>
      <c r="B1404" t="s">
        <v>91</v>
      </c>
      <c r="C1404" t="s">
        <v>9667</v>
      </c>
      <c r="D1404" t="s">
        <v>1140</v>
      </c>
      <c r="E1404" t="s">
        <v>257</v>
      </c>
      <c r="F1404" t="s">
        <v>9695</v>
      </c>
      <c r="G1404" s="11"/>
      <c r="H1404" s="11"/>
    </row>
    <row r="1405" spans="1:8" x14ac:dyDescent="0.2">
      <c r="A1405" t="str">
        <f t="shared" si="23"/>
        <v>RDE05178 INT Felixstowe Community Hospital IHT</v>
      </c>
      <c r="B1405" t="s">
        <v>91</v>
      </c>
      <c r="C1405" t="s">
        <v>9667</v>
      </c>
      <c r="D1405" t="s">
        <v>1145</v>
      </c>
      <c r="E1405" t="s">
        <v>1146</v>
      </c>
      <c r="F1405" t="s">
        <v>9696</v>
      </c>
      <c r="G1405" s="11"/>
      <c r="H1405" s="11"/>
    </row>
    <row r="1406" spans="1:8" x14ac:dyDescent="0.2">
      <c r="A1406" t="str">
        <f t="shared" si="23"/>
        <v>RDE03178 C&amp;D Somersham IHT</v>
      </c>
      <c r="B1406" t="s">
        <v>91</v>
      </c>
      <c r="C1406" t="s">
        <v>9667</v>
      </c>
      <c r="D1406" t="s">
        <v>1149</v>
      </c>
      <c r="E1406" t="s">
        <v>1150</v>
      </c>
      <c r="F1406" t="s">
        <v>9697</v>
      </c>
      <c r="G1406" s="11"/>
      <c r="H1406" s="11"/>
    </row>
    <row r="1407" spans="1:8" x14ac:dyDescent="0.2">
      <c r="A1407" t="str">
        <f t="shared" si="23"/>
        <v>RDE03178 INT Grundisburgh IHT</v>
      </c>
      <c r="B1407" t="s">
        <v>91</v>
      </c>
      <c r="C1407" t="s">
        <v>9667</v>
      </c>
      <c r="D1407" t="s">
        <v>1149</v>
      </c>
      <c r="E1407" t="s">
        <v>1150</v>
      </c>
      <c r="F1407" t="s">
        <v>9698</v>
      </c>
      <c r="G1407" s="11"/>
      <c r="H1407" s="11"/>
    </row>
    <row r="1408" spans="1:8" x14ac:dyDescent="0.2">
      <c r="A1408" t="str">
        <f t="shared" si="23"/>
        <v>RDE03178 INT Haughley IHT</v>
      </c>
      <c r="B1408" t="s">
        <v>91</v>
      </c>
      <c r="C1408" t="s">
        <v>9667</v>
      </c>
      <c r="D1408" t="s">
        <v>1149</v>
      </c>
      <c r="E1408" t="s">
        <v>1150</v>
      </c>
      <c r="F1408" t="s">
        <v>9699</v>
      </c>
      <c r="G1408" s="11"/>
      <c r="H1408" s="11"/>
    </row>
    <row r="1409" spans="1:8" x14ac:dyDescent="0.2">
      <c r="A1409" t="str">
        <f t="shared" si="23"/>
        <v>RDE03178 MED Bramford Ward IHT</v>
      </c>
      <c r="B1409" t="s">
        <v>91</v>
      </c>
      <c r="C1409" t="s">
        <v>9667</v>
      </c>
      <c r="D1409" t="s">
        <v>1149</v>
      </c>
      <c r="E1409" t="s">
        <v>1150</v>
      </c>
      <c r="F1409" t="s">
        <v>9700</v>
      </c>
      <c r="G1409" s="11"/>
      <c r="H1409" s="11"/>
    </row>
    <row r="1410" spans="1:8" x14ac:dyDescent="0.2">
      <c r="A1410" t="str">
        <f t="shared" si="23"/>
        <v>RDE03178 MED Brantham IHT</v>
      </c>
      <c r="B1410" t="s">
        <v>91</v>
      </c>
      <c r="C1410" t="s">
        <v>9667</v>
      </c>
      <c r="D1410" t="s">
        <v>1149</v>
      </c>
      <c r="E1410" t="s">
        <v>1150</v>
      </c>
      <c r="F1410" t="s">
        <v>9701</v>
      </c>
      <c r="G1410" s="11"/>
      <c r="H1410" s="11"/>
    </row>
    <row r="1411" spans="1:8" x14ac:dyDescent="0.2">
      <c r="A1411" t="str">
        <f t="shared" si="23"/>
        <v>RDE03178 MED Capel IHT</v>
      </c>
      <c r="B1411" t="s">
        <v>91</v>
      </c>
      <c r="C1411" t="s">
        <v>9667</v>
      </c>
      <c r="D1411" t="s">
        <v>1149</v>
      </c>
      <c r="E1411" t="s">
        <v>1150</v>
      </c>
      <c r="F1411" t="s">
        <v>9702</v>
      </c>
      <c r="G1411" s="11"/>
      <c r="H1411" s="11"/>
    </row>
    <row r="1412" spans="1:8" x14ac:dyDescent="0.2">
      <c r="A1412" t="str">
        <f t="shared" si="23"/>
        <v>RDE03178 MED Claydon IHT</v>
      </c>
      <c r="B1412" t="s">
        <v>91</v>
      </c>
      <c r="C1412" t="s">
        <v>9667</v>
      </c>
      <c r="D1412" t="s">
        <v>1149</v>
      </c>
      <c r="E1412" t="s">
        <v>1150</v>
      </c>
      <c r="F1412" t="s">
        <v>9703</v>
      </c>
      <c r="G1412" s="11"/>
      <c r="H1412" s="11"/>
    </row>
    <row r="1413" spans="1:8" x14ac:dyDescent="0.2">
      <c r="A1413" t="str">
        <f t="shared" si="23"/>
        <v>RDE03178 MED Debenham IHT</v>
      </c>
      <c r="B1413" t="s">
        <v>91</v>
      </c>
      <c r="C1413" t="s">
        <v>9667</v>
      </c>
      <c r="D1413" t="s">
        <v>1149</v>
      </c>
      <c r="E1413" t="s">
        <v>1150</v>
      </c>
      <c r="F1413" t="s">
        <v>9704</v>
      </c>
      <c r="G1413" s="11"/>
      <c r="H1413" s="11"/>
    </row>
    <row r="1414" spans="1:8" x14ac:dyDescent="0.2">
      <c r="A1414" t="str">
        <f t="shared" si="23"/>
        <v>RDE03178 MED Kesgrave Ward IHT</v>
      </c>
      <c r="B1414" t="s">
        <v>91</v>
      </c>
      <c r="C1414" t="s">
        <v>9667</v>
      </c>
      <c r="D1414" t="s">
        <v>1149</v>
      </c>
      <c r="E1414" t="s">
        <v>1150</v>
      </c>
      <c r="F1414" t="s">
        <v>9705</v>
      </c>
      <c r="G1414" s="11"/>
      <c r="H1414" s="11"/>
    </row>
    <row r="1415" spans="1:8" x14ac:dyDescent="0.2">
      <c r="A1415" t="str">
        <f t="shared" si="23"/>
        <v>RDE03178 MED Kirton IHT</v>
      </c>
      <c r="B1415" t="s">
        <v>91</v>
      </c>
      <c r="C1415" t="s">
        <v>9667</v>
      </c>
      <c r="D1415" t="s">
        <v>1149</v>
      </c>
      <c r="E1415" t="s">
        <v>1150</v>
      </c>
      <c r="F1415" t="s">
        <v>9706</v>
      </c>
      <c r="G1415" s="11"/>
      <c r="H1415" s="11"/>
    </row>
    <row r="1416" spans="1:8" x14ac:dyDescent="0.2">
      <c r="A1416" t="str">
        <f t="shared" si="23"/>
        <v>RDE03178 MED Shotley IHT</v>
      </c>
      <c r="B1416" t="s">
        <v>91</v>
      </c>
      <c r="C1416" t="s">
        <v>9667</v>
      </c>
      <c r="D1416" t="s">
        <v>1149</v>
      </c>
      <c r="E1416" t="s">
        <v>1150</v>
      </c>
      <c r="F1416" t="s">
        <v>9707</v>
      </c>
      <c r="G1416" s="11"/>
      <c r="H1416" s="11"/>
    </row>
    <row r="1417" spans="1:8" x14ac:dyDescent="0.2">
      <c r="A1417" t="str">
        <f t="shared" si="23"/>
        <v>RDE03178 MED Sproughton Ward IHT</v>
      </c>
      <c r="B1417" t="s">
        <v>91</v>
      </c>
      <c r="C1417" t="s">
        <v>9667</v>
      </c>
      <c r="D1417" t="s">
        <v>1149</v>
      </c>
      <c r="E1417" t="s">
        <v>1150</v>
      </c>
      <c r="F1417" t="s">
        <v>9708</v>
      </c>
      <c r="G1417" s="11"/>
      <c r="H1417" s="11"/>
    </row>
    <row r="1418" spans="1:8" x14ac:dyDescent="0.2">
      <c r="A1418" t="str">
        <f t="shared" si="23"/>
        <v>RDE03178 MED Washbrook IHT</v>
      </c>
      <c r="B1418" t="s">
        <v>91</v>
      </c>
      <c r="C1418" t="s">
        <v>9667</v>
      </c>
      <c r="D1418" t="s">
        <v>1149</v>
      </c>
      <c r="E1418" t="s">
        <v>1150</v>
      </c>
      <c r="F1418" t="s">
        <v>9709</v>
      </c>
      <c r="G1418" s="11"/>
      <c r="H1418" s="15"/>
    </row>
    <row r="1419" spans="1:8" x14ac:dyDescent="0.2">
      <c r="A1419" t="str">
        <f t="shared" si="23"/>
        <v>RDE03178 MED Waveney Ward IHT</v>
      </c>
      <c r="B1419" t="s">
        <v>91</v>
      </c>
      <c r="C1419" t="s">
        <v>9667</v>
      </c>
      <c r="D1419" t="s">
        <v>1149</v>
      </c>
      <c r="E1419" t="s">
        <v>1150</v>
      </c>
      <c r="F1419" t="s">
        <v>9710</v>
      </c>
      <c r="G1419" s="11"/>
      <c r="H1419" s="11"/>
    </row>
    <row r="1420" spans="1:8" x14ac:dyDescent="0.2">
      <c r="A1420" t="str">
        <f t="shared" si="23"/>
        <v>RDE03178 MED Woodbridge IHT</v>
      </c>
      <c r="B1420" t="s">
        <v>91</v>
      </c>
      <c r="C1420" t="s">
        <v>9667</v>
      </c>
      <c r="D1420" t="s">
        <v>1149</v>
      </c>
      <c r="E1420" t="s">
        <v>1150</v>
      </c>
      <c r="F1420" t="s">
        <v>9711</v>
      </c>
      <c r="G1420" s="11"/>
      <c r="H1420" s="11"/>
    </row>
    <row r="1421" spans="1:8" x14ac:dyDescent="0.2">
      <c r="A1421" t="str">
        <f t="shared" si="23"/>
        <v>RDE03178 MSKSS Martlesham IHT</v>
      </c>
      <c r="B1421" t="s">
        <v>91</v>
      </c>
      <c r="C1421" t="s">
        <v>9667</v>
      </c>
      <c r="D1421" t="s">
        <v>1149</v>
      </c>
      <c r="E1421" t="s">
        <v>1150</v>
      </c>
      <c r="F1421" t="s">
        <v>9712</v>
      </c>
      <c r="G1421" s="11"/>
      <c r="H1421" s="11"/>
    </row>
    <row r="1422" spans="1:8" x14ac:dyDescent="0.2">
      <c r="A1422" t="str">
        <f t="shared" si="23"/>
        <v>RDE03178 SURG Critical Care Unit IHT</v>
      </c>
      <c r="B1422" t="s">
        <v>91</v>
      </c>
      <c r="C1422" t="s">
        <v>9667</v>
      </c>
      <c r="D1422" t="s">
        <v>1149</v>
      </c>
      <c r="E1422" t="s">
        <v>1150</v>
      </c>
      <c r="F1422" t="s">
        <v>9713</v>
      </c>
      <c r="G1422" s="11"/>
      <c r="H1422" s="11"/>
    </row>
    <row r="1423" spans="1:8" x14ac:dyDescent="0.2">
      <c r="A1423" t="str">
        <f t="shared" si="23"/>
        <v>RDE03178 SURG Lavenham IHT</v>
      </c>
      <c r="B1423" t="s">
        <v>91</v>
      </c>
      <c r="C1423" t="s">
        <v>9667</v>
      </c>
      <c r="D1423" t="s">
        <v>1149</v>
      </c>
      <c r="E1423" t="s">
        <v>1150</v>
      </c>
      <c r="F1423" t="s">
        <v>9714</v>
      </c>
      <c r="G1423" s="11"/>
      <c r="H1423" s="11"/>
    </row>
    <row r="1424" spans="1:8" x14ac:dyDescent="0.2">
      <c r="A1424" t="str">
        <f t="shared" si="23"/>
        <v>RDE03178 SURG Needham IHT</v>
      </c>
      <c r="B1424" t="s">
        <v>91</v>
      </c>
      <c r="C1424" t="s">
        <v>9667</v>
      </c>
      <c r="D1424" t="s">
        <v>1149</v>
      </c>
      <c r="E1424" t="s">
        <v>1150</v>
      </c>
      <c r="F1424" t="s">
        <v>9715</v>
      </c>
      <c r="G1424" s="11"/>
      <c r="H1424" s="11"/>
    </row>
    <row r="1425" spans="1:8" x14ac:dyDescent="0.2">
      <c r="A1425" t="str">
        <f t="shared" si="23"/>
        <v>RDE03178 SURG Saxmundham IHT</v>
      </c>
      <c r="B1425" t="s">
        <v>91</v>
      </c>
      <c r="C1425" t="s">
        <v>9667</v>
      </c>
      <c r="D1425" t="s">
        <v>1149</v>
      </c>
      <c r="E1425" t="s">
        <v>1150</v>
      </c>
      <c r="F1425" t="s">
        <v>9716</v>
      </c>
      <c r="G1425" s="11"/>
      <c r="H1425" s="11"/>
    </row>
    <row r="1426" spans="1:8" x14ac:dyDescent="0.2">
      <c r="A1426" t="str">
        <f t="shared" si="23"/>
        <v>RDE03178 SURG Stowupland IHT</v>
      </c>
      <c r="B1426" t="s">
        <v>91</v>
      </c>
      <c r="C1426" t="s">
        <v>9667</v>
      </c>
      <c r="D1426" t="s">
        <v>1149</v>
      </c>
      <c r="E1426" t="s">
        <v>1150</v>
      </c>
      <c r="F1426" t="s">
        <v>9717</v>
      </c>
      <c r="G1426" s="11"/>
      <c r="H1426" s="11"/>
    </row>
    <row r="1427" spans="1:8" x14ac:dyDescent="0.2">
      <c r="A1427" t="str">
        <f t="shared" si="23"/>
        <v>RDE03178 SURG Stradbroke IHT</v>
      </c>
      <c r="B1427" t="s">
        <v>91</v>
      </c>
      <c r="C1427" t="s">
        <v>9667</v>
      </c>
      <c r="D1427" t="s">
        <v>1149</v>
      </c>
      <c r="E1427" t="s">
        <v>1150</v>
      </c>
      <c r="F1427" t="s">
        <v>9718</v>
      </c>
      <c r="G1427" s="11"/>
      <c r="H1427" s="11"/>
    </row>
    <row r="1428" spans="1:8" x14ac:dyDescent="0.2">
      <c r="A1428" t="str">
        <f t="shared" si="23"/>
        <v>RDE03178 W&amp;C Bergholt Ward IHT</v>
      </c>
      <c r="B1428" t="s">
        <v>91</v>
      </c>
      <c r="C1428" t="s">
        <v>9667</v>
      </c>
      <c r="D1428" t="s">
        <v>1149</v>
      </c>
      <c r="E1428" t="s">
        <v>1150</v>
      </c>
      <c r="F1428" t="s">
        <v>9719</v>
      </c>
      <c r="G1428" s="11"/>
      <c r="H1428" s="11"/>
    </row>
    <row r="1429" spans="1:8" x14ac:dyDescent="0.2">
      <c r="A1429" t="str">
        <f t="shared" si="23"/>
        <v>RDE03178 W&amp;C Brook IHT</v>
      </c>
      <c r="B1429" t="s">
        <v>91</v>
      </c>
      <c r="C1429" t="s">
        <v>9667</v>
      </c>
      <c r="D1429" t="s">
        <v>1149</v>
      </c>
      <c r="E1429" t="s">
        <v>1150</v>
      </c>
      <c r="F1429" t="s">
        <v>9720</v>
      </c>
      <c r="G1429" s="11"/>
      <c r="H1429" s="11"/>
    </row>
    <row r="1430" spans="1:8" x14ac:dyDescent="0.2">
      <c r="A1430" t="str">
        <f t="shared" si="23"/>
        <v>RDE03178 W&amp;C Deben IHT</v>
      </c>
      <c r="B1430" t="s">
        <v>91</v>
      </c>
      <c r="C1430" t="s">
        <v>9667</v>
      </c>
      <c r="D1430" t="s">
        <v>1149</v>
      </c>
      <c r="E1430" t="s">
        <v>1150</v>
      </c>
      <c r="F1430" t="s">
        <v>9721</v>
      </c>
      <c r="G1430" s="11"/>
      <c r="H1430" s="11"/>
    </row>
    <row r="1431" spans="1:8" x14ac:dyDescent="0.2">
      <c r="A1431" t="str">
        <f t="shared" si="23"/>
        <v>RDE03178 W&amp;C Neonatal Unit IHT</v>
      </c>
      <c r="B1431" t="s">
        <v>91</v>
      </c>
      <c r="C1431" t="s">
        <v>9667</v>
      </c>
      <c r="D1431" t="s">
        <v>1149</v>
      </c>
      <c r="E1431" t="s">
        <v>1150</v>
      </c>
      <c r="F1431" t="s">
        <v>9722</v>
      </c>
      <c r="G1431" s="11"/>
      <c r="H1431" s="11"/>
    </row>
    <row r="1432" spans="1:8" x14ac:dyDescent="0.2">
      <c r="A1432" t="str">
        <f t="shared" si="23"/>
        <v>RDE03178 W&amp;C Orwell IHT</v>
      </c>
      <c r="B1432" t="s">
        <v>91</v>
      </c>
      <c r="C1432" t="s">
        <v>9667</v>
      </c>
      <c r="D1432" t="s">
        <v>1149</v>
      </c>
      <c r="E1432" t="s">
        <v>1150</v>
      </c>
      <c r="F1432" t="s">
        <v>9723</v>
      </c>
      <c r="G1432" s="11"/>
      <c r="H1432" s="11"/>
    </row>
    <row r="1433" spans="1:8" x14ac:dyDescent="0.2">
      <c r="A1433" t="str">
        <f t="shared" si="23"/>
        <v>RDE03178 W&amp;C Stour IHT</v>
      </c>
      <c r="B1433" t="s">
        <v>91</v>
      </c>
      <c r="C1433" t="s">
        <v>9667</v>
      </c>
      <c r="D1433" t="s">
        <v>1149</v>
      </c>
      <c r="E1433" t="s">
        <v>1150</v>
      </c>
      <c r="F1433" t="s">
        <v>9724</v>
      </c>
      <c r="G1433" s="11" t="s">
        <v>9727</v>
      </c>
      <c r="H1433" s="11">
        <v>43774</v>
      </c>
    </row>
    <row r="1434" spans="1:8" x14ac:dyDescent="0.2">
      <c r="A1434" t="str">
        <f t="shared" si="23"/>
        <v>RXC03Irvine Unit Bexhill</v>
      </c>
      <c r="B1434" t="s">
        <v>92</v>
      </c>
      <c r="C1434" t="s">
        <v>9725</v>
      </c>
      <c r="D1434" t="s">
        <v>6532</v>
      </c>
      <c r="E1434" t="s">
        <v>6533</v>
      </c>
      <c r="F1434" t="s">
        <v>9726</v>
      </c>
      <c r="G1434" s="11"/>
      <c r="H1434" s="11"/>
    </row>
    <row r="1435" spans="1:8" x14ac:dyDescent="0.2">
      <c r="A1435" t="str">
        <f t="shared" si="23"/>
        <v>RXC01AAU Cq</v>
      </c>
      <c r="B1435" t="s">
        <v>92</v>
      </c>
      <c r="C1435" t="s">
        <v>9725</v>
      </c>
      <c r="D1435" t="s">
        <v>6534</v>
      </c>
      <c r="E1435" t="s">
        <v>5760</v>
      </c>
      <c r="F1435" t="s">
        <v>9728</v>
      </c>
      <c r="G1435" s="11"/>
      <c r="H1435" s="11"/>
    </row>
    <row r="1436" spans="1:8" x14ac:dyDescent="0.2">
      <c r="A1436" t="str">
        <f t="shared" si="23"/>
        <v>RXC01Baird Ward Cq</v>
      </c>
      <c r="B1436" t="s">
        <v>92</v>
      </c>
      <c r="C1436" t="s">
        <v>9725</v>
      </c>
      <c r="D1436" t="s">
        <v>6534</v>
      </c>
      <c r="E1436" t="s">
        <v>5760</v>
      </c>
      <c r="F1436" t="s">
        <v>9729</v>
      </c>
      <c r="G1436" s="11"/>
      <c r="H1436" s="11"/>
    </row>
    <row r="1437" spans="1:8" x14ac:dyDescent="0.2">
      <c r="A1437" t="str">
        <f t="shared" si="23"/>
        <v>RXC01Benson Ward CQ</v>
      </c>
      <c r="B1437" t="s">
        <v>92</v>
      </c>
      <c r="C1437" t="s">
        <v>9725</v>
      </c>
      <c r="D1437" t="s">
        <v>6534</v>
      </c>
      <c r="E1437" t="s">
        <v>5760</v>
      </c>
      <c r="F1437" t="s">
        <v>9730</v>
      </c>
      <c r="G1437" s="11"/>
      <c r="H1437" s="11"/>
    </row>
    <row r="1438" spans="1:8" x14ac:dyDescent="0.2">
      <c r="A1438" t="str">
        <f t="shared" si="23"/>
        <v>RXC01Cookson Devas Elective CQ</v>
      </c>
      <c r="B1438" t="s">
        <v>92</v>
      </c>
      <c r="C1438" t="s">
        <v>9725</v>
      </c>
      <c r="D1438" t="s">
        <v>6534</v>
      </c>
      <c r="E1438" t="s">
        <v>5760</v>
      </c>
      <c r="F1438" t="s">
        <v>9731</v>
      </c>
      <c r="G1438" s="11"/>
      <c r="H1438" s="11"/>
    </row>
    <row r="1439" spans="1:8" x14ac:dyDescent="0.2">
      <c r="A1439" t="str">
        <f t="shared" ref="A1439:A1502" si="24">CONCATENATE(D1439,F1439)</f>
        <v>RXC01Critical Care Conquest</v>
      </c>
      <c r="B1439" t="s">
        <v>92</v>
      </c>
      <c r="C1439" t="s">
        <v>9725</v>
      </c>
      <c r="D1439" t="s">
        <v>6534</v>
      </c>
      <c r="E1439" t="s">
        <v>5760</v>
      </c>
      <c r="F1439" t="s">
        <v>9732</v>
      </c>
      <c r="G1439" s="11"/>
      <c r="H1439" s="11"/>
    </row>
    <row r="1440" spans="1:8" x14ac:dyDescent="0.2">
      <c r="A1440" t="str">
        <f t="shared" si="24"/>
        <v>RXC01De Cham Ward Conquest</v>
      </c>
      <c r="B1440" t="s">
        <v>92</v>
      </c>
      <c r="C1440" t="s">
        <v>9725</v>
      </c>
      <c r="D1440" t="s">
        <v>6534</v>
      </c>
      <c r="E1440" t="s">
        <v>5760</v>
      </c>
      <c r="F1440" t="s">
        <v>9733</v>
      </c>
      <c r="G1440" s="11"/>
      <c r="H1440" s="11"/>
    </row>
    <row r="1441" spans="1:8" x14ac:dyDescent="0.2">
      <c r="A1441" t="str">
        <f t="shared" si="24"/>
        <v>RXC01Egerton Ward CQ</v>
      </c>
      <c r="B1441" t="s">
        <v>92</v>
      </c>
      <c r="C1441" t="s">
        <v>9725</v>
      </c>
      <c r="D1441" t="s">
        <v>6534</v>
      </c>
      <c r="E1441" t="s">
        <v>5760</v>
      </c>
      <c r="F1441" t="s">
        <v>9734</v>
      </c>
      <c r="G1441" s="11"/>
      <c r="H1441" s="11"/>
    </row>
    <row r="1442" spans="1:8" x14ac:dyDescent="0.2">
      <c r="A1442" t="str">
        <f t="shared" si="24"/>
        <v>RXC01Gardner Ward Conquest</v>
      </c>
      <c r="B1442" t="s">
        <v>92</v>
      </c>
      <c r="C1442" t="s">
        <v>9725</v>
      </c>
      <c r="D1442" t="s">
        <v>6534</v>
      </c>
      <c r="E1442" t="s">
        <v>5760</v>
      </c>
      <c r="F1442" t="s">
        <v>9735</v>
      </c>
      <c r="G1442" s="11"/>
      <c r="H1442" s="11"/>
    </row>
    <row r="1443" spans="1:8" x14ac:dyDescent="0.2">
      <c r="A1443" t="str">
        <f t="shared" si="24"/>
        <v>RXC01James Ward CQ</v>
      </c>
      <c r="B1443" t="s">
        <v>92</v>
      </c>
      <c r="C1443" t="s">
        <v>9725</v>
      </c>
      <c r="D1443" t="s">
        <v>6534</v>
      </c>
      <c r="E1443" t="s">
        <v>5760</v>
      </c>
      <c r="F1443" t="s">
        <v>9736</v>
      </c>
      <c r="G1443" s="11"/>
      <c r="H1443" s="11"/>
    </row>
    <row r="1444" spans="1:8" x14ac:dyDescent="0.2">
      <c r="A1444" t="str">
        <f t="shared" si="24"/>
        <v>RXC01Kipling &amp; Friston Wards</v>
      </c>
      <c r="B1444" t="s">
        <v>92</v>
      </c>
      <c r="C1444" t="s">
        <v>9725</v>
      </c>
      <c r="D1444" t="s">
        <v>6534</v>
      </c>
      <c r="E1444" t="s">
        <v>5760</v>
      </c>
      <c r="F1444" t="s">
        <v>9737</v>
      </c>
      <c r="G1444" s="11"/>
      <c r="H1444" s="11"/>
    </row>
    <row r="1445" spans="1:8" x14ac:dyDescent="0.2">
      <c r="A1445" t="str">
        <f t="shared" si="24"/>
        <v>RXC01MacDonald Ward CQ</v>
      </c>
      <c r="B1445" t="s">
        <v>92</v>
      </c>
      <c r="C1445" t="s">
        <v>9725</v>
      </c>
      <c r="D1445" t="s">
        <v>6534</v>
      </c>
      <c r="E1445" t="s">
        <v>5760</v>
      </c>
      <c r="F1445" t="s">
        <v>9738</v>
      </c>
      <c r="G1445" s="11"/>
      <c r="H1445" s="11"/>
    </row>
    <row r="1446" spans="1:8" x14ac:dyDescent="0.2">
      <c r="A1446" t="str">
        <f t="shared" si="24"/>
        <v>RXC01Maternity Cq</v>
      </c>
      <c r="B1446" t="s">
        <v>92</v>
      </c>
      <c r="C1446" t="s">
        <v>9725</v>
      </c>
      <c r="D1446" t="s">
        <v>6534</v>
      </c>
      <c r="E1446" t="s">
        <v>5760</v>
      </c>
      <c r="F1446" t="s">
        <v>9739</v>
      </c>
      <c r="G1446" s="11"/>
      <c r="H1446" s="11"/>
    </row>
    <row r="1447" spans="1:8" x14ac:dyDescent="0.2">
      <c r="A1447" t="str">
        <f t="shared" si="24"/>
        <v>RXC01Mirlees Ward CQ</v>
      </c>
      <c r="B1447" t="s">
        <v>92</v>
      </c>
      <c r="C1447" t="s">
        <v>9725</v>
      </c>
      <c r="D1447" t="s">
        <v>6534</v>
      </c>
      <c r="E1447" t="s">
        <v>5760</v>
      </c>
      <c r="F1447" t="s">
        <v>9740</v>
      </c>
      <c r="G1447" s="11"/>
      <c r="H1447" s="11"/>
    </row>
    <row r="1448" spans="1:8" x14ac:dyDescent="0.2">
      <c r="A1448" t="str">
        <f t="shared" si="24"/>
        <v>RXC01Newington Frailty CQ</v>
      </c>
      <c r="B1448" t="s">
        <v>92</v>
      </c>
      <c r="C1448" t="s">
        <v>9725</v>
      </c>
      <c r="D1448" t="s">
        <v>6534</v>
      </c>
      <c r="E1448" t="s">
        <v>5760</v>
      </c>
      <c r="F1448" t="s">
        <v>9741</v>
      </c>
      <c r="G1448" s="11"/>
      <c r="H1448" s="11"/>
    </row>
    <row r="1449" spans="1:8" x14ac:dyDescent="0.2">
      <c r="A1449" t="str">
        <f t="shared" si="24"/>
        <v>RXC01Rye Memorial Care Centre</v>
      </c>
      <c r="B1449" t="s">
        <v>92</v>
      </c>
      <c r="C1449" t="s">
        <v>9725</v>
      </c>
      <c r="D1449" t="s">
        <v>6534</v>
      </c>
      <c r="E1449" t="s">
        <v>5760</v>
      </c>
      <c r="F1449" t="s">
        <v>9742</v>
      </c>
      <c r="G1449" s="11"/>
      <c r="H1449" s="11"/>
    </row>
    <row r="1450" spans="1:8" x14ac:dyDescent="0.2">
      <c r="A1450" t="str">
        <f t="shared" si="24"/>
        <v>RXC01SAU CQ</v>
      </c>
      <c r="B1450" t="s">
        <v>92</v>
      </c>
      <c r="C1450" t="s">
        <v>9725</v>
      </c>
      <c r="D1450" t="s">
        <v>6534</v>
      </c>
      <c r="E1450" t="s">
        <v>5760</v>
      </c>
      <c r="F1450" t="s">
        <v>9743</v>
      </c>
      <c r="G1450" s="11"/>
      <c r="H1450" s="11"/>
    </row>
    <row r="1451" spans="1:8" x14ac:dyDescent="0.2">
      <c r="A1451" t="str">
        <f t="shared" si="24"/>
        <v>RXC01SCBU CQ</v>
      </c>
      <c r="B1451" t="s">
        <v>92</v>
      </c>
      <c r="C1451" t="s">
        <v>9725</v>
      </c>
      <c r="D1451" t="s">
        <v>6534</v>
      </c>
      <c r="E1451" t="s">
        <v>5760</v>
      </c>
      <c r="F1451" t="s">
        <v>9744</v>
      </c>
      <c r="G1451" s="11"/>
      <c r="H1451" s="11"/>
    </row>
    <row r="1452" spans="1:8" x14ac:dyDescent="0.2">
      <c r="A1452" t="str">
        <f t="shared" si="24"/>
        <v>RXC01St Raphael Ward</v>
      </c>
      <c r="B1452" t="s">
        <v>92</v>
      </c>
      <c r="C1452" t="s">
        <v>9725</v>
      </c>
      <c r="D1452" t="s">
        <v>6534</v>
      </c>
      <c r="E1452" t="s">
        <v>5760</v>
      </c>
      <c r="F1452" t="s">
        <v>9745</v>
      </c>
      <c r="G1452" s="11"/>
      <c r="H1452" s="11"/>
    </row>
    <row r="1453" spans="1:8" x14ac:dyDescent="0.2">
      <c r="A1453" t="str">
        <f t="shared" si="24"/>
        <v>RXC01Tressell Ward Cq</v>
      </c>
      <c r="B1453" t="s">
        <v>92</v>
      </c>
      <c r="C1453" t="s">
        <v>9725</v>
      </c>
      <c r="D1453" t="s">
        <v>6534</v>
      </c>
      <c r="E1453" t="s">
        <v>5760</v>
      </c>
      <c r="F1453" t="s">
        <v>9746</v>
      </c>
      <c r="G1453" s="11"/>
      <c r="H1453" s="11"/>
    </row>
    <row r="1454" spans="1:8" x14ac:dyDescent="0.2">
      <c r="A1454" t="str">
        <f t="shared" si="24"/>
        <v>RXC01Wellington Ward CQ</v>
      </c>
      <c r="B1454" t="s">
        <v>92</v>
      </c>
      <c r="C1454" t="s">
        <v>9725</v>
      </c>
      <c r="D1454" t="s">
        <v>6534</v>
      </c>
      <c r="E1454" t="s">
        <v>5760</v>
      </c>
      <c r="F1454" t="s">
        <v>9747</v>
      </c>
      <c r="G1454" s="11"/>
      <c r="H1454" s="11"/>
    </row>
    <row r="1455" spans="1:8" x14ac:dyDescent="0.2">
      <c r="A1455" t="str">
        <f t="shared" si="24"/>
        <v>RXC01Woodlands Abbey</v>
      </c>
      <c r="B1455" t="s">
        <v>92</v>
      </c>
      <c r="C1455" t="s">
        <v>9725</v>
      </c>
      <c r="D1455" t="s">
        <v>6534</v>
      </c>
      <c r="E1455" t="s">
        <v>5760</v>
      </c>
      <c r="F1455" t="s">
        <v>9748</v>
      </c>
      <c r="G1455" s="11"/>
      <c r="H1455" s="11"/>
    </row>
    <row r="1456" spans="1:8" x14ac:dyDescent="0.2">
      <c r="A1456" t="str">
        <f t="shared" si="24"/>
        <v>RXC01Woodlands Castle</v>
      </c>
      <c r="B1456" t="s">
        <v>92</v>
      </c>
      <c r="C1456" t="s">
        <v>9725</v>
      </c>
      <c r="D1456" t="s">
        <v>6534</v>
      </c>
      <c r="E1456" t="s">
        <v>5760</v>
      </c>
      <c r="F1456" t="s">
        <v>9749</v>
      </c>
      <c r="G1456" s="11"/>
      <c r="H1456" s="11"/>
    </row>
    <row r="1457" spans="1:8" x14ac:dyDescent="0.2">
      <c r="A1457" t="str">
        <f t="shared" si="24"/>
        <v>RXC02AMU Edgh</v>
      </c>
      <c r="B1457" t="s">
        <v>92</v>
      </c>
      <c r="C1457" t="s">
        <v>9725</v>
      </c>
      <c r="D1457" t="s">
        <v>6537</v>
      </c>
      <c r="E1457" t="s">
        <v>1174</v>
      </c>
      <c r="F1457" t="s">
        <v>9750</v>
      </c>
      <c r="G1457" s="11"/>
      <c r="H1457" s="11"/>
    </row>
    <row r="1458" spans="1:8" x14ac:dyDescent="0.2">
      <c r="A1458" t="str">
        <f t="shared" si="24"/>
        <v>RXC02Berwick Ward EDGH</v>
      </c>
      <c r="B1458" t="s">
        <v>92</v>
      </c>
      <c r="C1458" t="s">
        <v>9725</v>
      </c>
      <c r="D1458" t="s">
        <v>6537</v>
      </c>
      <c r="E1458" t="s">
        <v>1174</v>
      </c>
      <c r="F1458" t="s">
        <v>9751</v>
      </c>
      <c r="G1458" s="11" t="s">
        <v>9753</v>
      </c>
      <c r="H1458" s="11">
        <v>43774</v>
      </c>
    </row>
    <row r="1459" spans="1:8" x14ac:dyDescent="0.2">
      <c r="A1459" t="str">
        <f t="shared" si="24"/>
        <v>RXC02Cardiology (CCU/PCI) &amp; Cath Lab EDGH</v>
      </c>
      <c r="B1459" t="s">
        <v>92</v>
      </c>
      <c r="C1459" t="s">
        <v>9725</v>
      </c>
      <c r="D1459" t="s">
        <v>6537</v>
      </c>
      <c r="E1459" t="s">
        <v>1174</v>
      </c>
      <c r="F1459" t="s">
        <v>9752</v>
      </c>
      <c r="G1459" s="11" t="s">
        <v>9753</v>
      </c>
      <c r="H1459" s="11">
        <v>43774</v>
      </c>
    </row>
    <row r="1460" spans="1:8" x14ac:dyDescent="0.2">
      <c r="A1460" t="str">
        <f t="shared" si="24"/>
        <v>RXC02Critical Care Unit Edgh</v>
      </c>
      <c r="B1460" t="s">
        <v>92</v>
      </c>
      <c r="C1460" t="s">
        <v>9725</v>
      </c>
      <c r="D1460" t="s">
        <v>6537</v>
      </c>
      <c r="E1460" t="s">
        <v>1174</v>
      </c>
      <c r="F1460" t="s">
        <v>9754</v>
      </c>
      <c r="G1460" s="11"/>
      <c r="H1460" s="11"/>
    </row>
    <row r="1461" spans="1:8" x14ac:dyDescent="0.2">
      <c r="A1461" t="str">
        <f t="shared" si="24"/>
        <v>RXC02Cuckmere Ward EDGH</v>
      </c>
      <c r="B1461" t="s">
        <v>92</v>
      </c>
      <c r="C1461" t="s">
        <v>9725</v>
      </c>
      <c r="D1461" t="s">
        <v>6537</v>
      </c>
      <c r="E1461" t="s">
        <v>1174</v>
      </c>
      <c r="F1461" t="s">
        <v>9755</v>
      </c>
      <c r="G1461" s="11" t="s">
        <v>9753</v>
      </c>
      <c r="H1461" s="11">
        <v>43774</v>
      </c>
    </row>
    <row r="1462" spans="1:8" x14ac:dyDescent="0.2">
      <c r="A1462" t="str">
        <f t="shared" si="24"/>
        <v>RXC02East Dean/Sovereign Stroke Unit</v>
      </c>
      <c r="B1462" t="s">
        <v>92</v>
      </c>
      <c r="C1462" t="s">
        <v>9725</v>
      </c>
      <c r="D1462" t="s">
        <v>6537</v>
      </c>
      <c r="E1462" t="s">
        <v>1174</v>
      </c>
      <c r="F1462" t="s">
        <v>9756</v>
      </c>
      <c r="G1462" s="11"/>
      <c r="H1462" s="11"/>
    </row>
    <row r="1463" spans="1:8" x14ac:dyDescent="0.2">
      <c r="A1463" t="str">
        <f t="shared" si="24"/>
        <v>RXC02Eastbourne Midwifery Unit- EMU</v>
      </c>
      <c r="B1463" t="s">
        <v>92</v>
      </c>
      <c r="C1463" t="s">
        <v>9725</v>
      </c>
      <c r="D1463" t="s">
        <v>6537</v>
      </c>
      <c r="E1463" t="s">
        <v>1174</v>
      </c>
      <c r="F1463" t="s">
        <v>9757</v>
      </c>
      <c r="G1463" s="11" t="s">
        <v>9753</v>
      </c>
      <c r="H1463" s="11">
        <v>43774</v>
      </c>
    </row>
    <row r="1464" spans="1:8" x14ac:dyDescent="0.2">
      <c r="A1464" t="str">
        <f t="shared" si="24"/>
        <v>RXC02Frailty</v>
      </c>
      <c r="B1464" t="s">
        <v>92</v>
      </c>
      <c r="C1464" t="s">
        <v>9725</v>
      </c>
      <c r="D1464" t="s">
        <v>6537</v>
      </c>
      <c r="E1464" t="s">
        <v>1174</v>
      </c>
      <c r="F1464" t="s">
        <v>9758</v>
      </c>
      <c r="G1464" s="11" t="s">
        <v>14245</v>
      </c>
      <c r="H1464" s="11">
        <v>43910</v>
      </c>
    </row>
    <row r="1465" spans="1:8" x14ac:dyDescent="0.2">
      <c r="A1465" t="str">
        <f t="shared" si="24"/>
        <v>RXC02Glynde Ward</v>
      </c>
      <c r="B1465" t="s">
        <v>92</v>
      </c>
      <c r="C1465" t="s">
        <v>9725</v>
      </c>
      <c r="D1465" t="s">
        <v>6537</v>
      </c>
      <c r="E1465" t="s">
        <v>1174</v>
      </c>
      <c r="F1465" t="s">
        <v>14244</v>
      </c>
      <c r="G1465" s="11"/>
      <c r="H1465" s="11"/>
    </row>
    <row r="1466" spans="1:8" x14ac:dyDescent="0.2">
      <c r="A1466" t="str">
        <f t="shared" si="24"/>
        <v>RXC02Hailsham Edgh</v>
      </c>
      <c r="B1466" t="s">
        <v>92</v>
      </c>
      <c r="C1466" t="s">
        <v>9725</v>
      </c>
      <c r="D1466" t="s">
        <v>6537</v>
      </c>
      <c r="E1466" t="s">
        <v>1174</v>
      </c>
      <c r="F1466" t="s">
        <v>9759</v>
      </c>
      <c r="G1466" s="11"/>
      <c r="H1466" s="11"/>
    </row>
    <row r="1467" spans="1:8" x14ac:dyDescent="0.2">
      <c r="A1467" t="str">
        <f t="shared" si="24"/>
        <v>RXC02Jevington Ward EDGH</v>
      </c>
      <c r="B1467" t="s">
        <v>92</v>
      </c>
      <c r="C1467" t="s">
        <v>9725</v>
      </c>
      <c r="D1467" t="s">
        <v>6537</v>
      </c>
      <c r="E1467" t="s">
        <v>1174</v>
      </c>
      <c r="F1467" t="s">
        <v>9760</v>
      </c>
      <c r="G1467" s="11"/>
      <c r="H1467" s="11"/>
    </row>
    <row r="1468" spans="1:8" x14ac:dyDescent="0.2">
      <c r="A1468" t="str">
        <f t="shared" si="24"/>
        <v>RXC02Michelham Unit</v>
      </c>
      <c r="B1468" t="s">
        <v>92</v>
      </c>
      <c r="C1468" t="s">
        <v>9725</v>
      </c>
      <c r="D1468" t="s">
        <v>6537</v>
      </c>
      <c r="E1468" t="s">
        <v>1174</v>
      </c>
      <c r="F1468" t="s">
        <v>9761</v>
      </c>
      <c r="G1468" s="11"/>
      <c r="H1468" s="11"/>
    </row>
    <row r="1469" spans="1:8" x14ac:dyDescent="0.2">
      <c r="A1469" t="str">
        <f t="shared" si="24"/>
        <v>RXC02Pevensey Ward EDGH</v>
      </c>
      <c r="B1469" t="s">
        <v>92</v>
      </c>
      <c r="C1469" t="s">
        <v>9725</v>
      </c>
      <c r="D1469" t="s">
        <v>6537</v>
      </c>
      <c r="E1469" t="s">
        <v>1174</v>
      </c>
      <c r="F1469" t="s">
        <v>9762</v>
      </c>
      <c r="G1469" s="11" t="s">
        <v>9753</v>
      </c>
      <c r="H1469" s="11">
        <v>43774</v>
      </c>
    </row>
    <row r="1470" spans="1:8" x14ac:dyDescent="0.2">
      <c r="A1470" t="str">
        <f t="shared" si="24"/>
        <v>RXC02Seaford</v>
      </c>
      <c r="B1470" t="s">
        <v>92</v>
      </c>
      <c r="C1470" t="s">
        <v>9725</v>
      </c>
      <c r="D1470" t="s">
        <v>6537</v>
      </c>
      <c r="E1470" t="s">
        <v>1174</v>
      </c>
      <c r="F1470" t="s">
        <v>9763</v>
      </c>
      <c r="G1470" s="11"/>
      <c r="H1470" s="11"/>
    </row>
    <row r="1471" spans="1:8" x14ac:dyDescent="0.2">
      <c r="A1471" t="str">
        <f t="shared" si="24"/>
        <v>RXC02Westham Edgh</v>
      </c>
      <c r="B1471" t="s">
        <v>92</v>
      </c>
      <c r="C1471" t="s">
        <v>9725</v>
      </c>
      <c r="D1471" t="s">
        <v>6537</v>
      </c>
      <c r="E1471" t="s">
        <v>1174</v>
      </c>
      <c r="F1471" t="s">
        <v>9764</v>
      </c>
      <c r="G1471" s="11" t="s">
        <v>9216</v>
      </c>
      <c r="H1471" s="11">
        <v>43815</v>
      </c>
    </row>
    <row r="1472" spans="1:8" x14ac:dyDescent="0.2">
      <c r="A1472" t="str">
        <f t="shared" si="24"/>
        <v>RVR30Dorking Community Hospital</v>
      </c>
      <c r="B1472" t="s">
        <v>93</v>
      </c>
      <c r="C1472" t="s">
        <v>9765</v>
      </c>
      <c r="D1472" t="s">
        <v>4746</v>
      </c>
      <c r="E1472" t="s">
        <v>4747</v>
      </c>
      <c r="F1472" t="s">
        <v>9766</v>
      </c>
      <c r="G1472" s="11"/>
      <c r="H1472" s="11"/>
    </row>
    <row r="1473" spans="1:8" x14ac:dyDescent="0.2">
      <c r="A1473" t="str">
        <f t="shared" si="24"/>
        <v>RVR50ALE (Alexandra)</v>
      </c>
      <c r="B1473" t="s">
        <v>93</v>
      </c>
      <c r="C1473" t="s">
        <v>9765</v>
      </c>
      <c r="D1473" t="s">
        <v>4748</v>
      </c>
      <c r="E1473" t="s">
        <v>4749</v>
      </c>
      <c r="F1473" t="s">
        <v>9767</v>
      </c>
      <c r="G1473" s="11"/>
      <c r="H1473" s="11"/>
    </row>
    <row r="1474" spans="1:8" x14ac:dyDescent="0.2">
      <c r="A1474" t="str">
        <f t="shared" si="24"/>
        <v>RVR50AMUC (Chuter Ede AMU)</v>
      </c>
      <c r="B1474" t="s">
        <v>93</v>
      </c>
      <c r="C1474" t="s">
        <v>9765</v>
      </c>
      <c r="D1474" t="s">
        <v>4748</v>
      </c>
      <c r="E1474" t="s">
        <v>4749</v>
      </c>
      <c r="F1474" t="s">
        <v>9768</v>
      </c>
      <c r="G1474" s="11"/>
      <c r="H1474" s="11"/>
    </row>
    <row r="1475" spans="1:8" x14ac:dyDescent="0.2">
      <c r="A1475" t="str">
        <f t="shared" si="24"/>
        <v>RVR50BRI (Britten)</v>
      </c>
      <c r="B1475" t="s">
        <v>93</v>
      </c>
      <c r="C1475" t="s">
        <v>9765</v>
      </c>
      <c r="D1475" t="s">
        <v>4748</v>
      </c>
      <c r="E1475" t="s">
        <v>4749</v>
      </c>
      <c r="F1475" t="s">
        <v>9769</v>
      </c>
      <c r="G1475" s="11"/>
      <c r="H1475" s="11"/>
    </row>
    <row r="1476" spans="1:8" x14ac:dyDescent="0.2">
      <c r="A1476" t="str">
        <f t="shared" si="24"/>
        <v>RVR50BUC (Buckley)</v>
      </c>
      <c r="B1476" t="s">
        <v>93</v>
      </c>
      <c r="C1476" t="s">
        <v>9765</v>
      </c>
      <c r="D1476" t="s">
        <v>4748</v>
      </c>
      <c r="E1476" t="s">
        <v>4749</v>
      </c>
      <c r="F1476" t="s">
        <v>9770</v>
      </c>
      <c r="G1476" s="11"/>
      <c r="H1476" s="11"/>
    </row>
    <row r="1477" spans="1:8" x14ac:dyDescent="0.2">
      <c r="A1477" t="str">
        <f t="shared" si="24"/>
        <v>RVR50CAMA (Croft Community Unit)</v>
      </c>
      <c r="B1477" t="s">
        <v>93</v>
      </c>
      <c r="C1477" t="s">
        <v>9765</v>
      </c>
      <c r="D1477" t="s">
        <v>4748</v>
      </c>
      <c r="E1477" t="s">
        <v>4749</v>
      </c>
      <c r="F1477" t="s">
        <v>9771</v>
      </c>
      <c r="G1477" s="11"/>
      <c r="H1477" s="11"/>
    </row>
    <row r="1478" spans="1:8" x14ac:dyDescent="0.2">
      <c r="A1478" t="str">
        <f t="shared" si="24"/>
        <v>RVR50CSY (Casey)</v>
      </c>
      <c r="B1478" t="s">
        <v>93</v>
      </c>
      <c r="C1478" t="s">
        <v>9765</v>
      </c>
      <c r="D1478" t="s">
        <v>4748</v>
      </c>
      <c r="E1478" t="s">
        <v>4749</v>
      </c>
      <c r="F1478" t="s">
        <v>9772</v>
      </c>
      <c r="G1478" s="11"/>
      <c r="H1478" s="11"/>
    </row>
    <row r="1479" spans="1:8" x14ac:dyDescent="0.2">
      <c r="A1479" t="str">
        <f t="shared" si="24"/>
        <v>RVR50ECCU (Coronary Care Unit)</v>
      </c>
      <c r="B1479" t="s">
        <v>93</v>
      </c>
      <c r="C1479" t="s">
        <v>9765</v>
      </c>
      <c r="D1479" t="s">
        <v>4748</v>
      </c>
      <c r="E1479" t="s">
        <v>4749</v>
      </c>
      <c r="F1479" t="s">
        <v>9773</v>
      </c>
      <c r="G1479" s="11"/>
      <c r="H1479" s="11"/>
    </row>
    <row r="1480" spans="1:8" x14ac:dyDescent="0.2">
      <c r="A1480" t="str">
        <f t="shared" si="24"/>
        <v>RVR50EITU (ITU/HDU)</v>
      </c>
      <c r="B1480" t="s">
        <v>93</v>
      </c>
      <c r="C1480" t="s">
        <v>9765</v>
      </c>
      <c r="D1480" t="s">
        <v>4748</v>
      </c>
      <c r="E1480" t="s">
        <v>4749</v>
      </c>
      <c r="F1480" t="s">
        <v>9774</v>
      </c>
      <c r="G1480" s="11"/>
      <c r="H1480" s="11"/>
    </row>
    <row r="1481" spans="1:8" x14ac:dyDescent="0.2">
      <c r="A1481" t="str">
        <f t="shared" si="24"/>
        <v>RVR50EMAT (Maternity Unit)</v>
      </c>
      <c r="B1481" t="s">
        <v>93</v>
      </c>
      <c r="C1481" t="s">
        <v>9765</v>
      </c>
      <c r="D1481" t="s">
        <v>4748</v>
      </c>
      <c r="E1481" t="s">
        <v>4749</v>
      </c>
      <c r="F1481" t="s">
        <v>9775</v>
      </c>
      <c r="G1481" s="11"/>
      <c r="H1481" s="11"/>
    </row>
    <row r="1482" spans="1:8" x14ac:dyDescent="0.2">
      <c r="A1482" t="str">
        <f t="shared" si="24"/>
        <v>RVR50GLO (Gloucester)</v>
      </c>
      <c r="B1482" t="s">
        <v>93</v>
      </c>
      <c r="C1482" t="s">
        <v>9765</v>
      </c>
      <c r="D1482" t="s">
        <v>4748</v>
      </c>
      <c r="E1482" t="s">
        <v>4749</v>
      </c>
      <c r="F1482" t="s">
        <v>9776</v>
      </c>
      <c r="G1482" s="11"/>
      <c r="H1482" s="11"/>
    </row>
    <row r="1483" spans="1:8" x14ac:dyDescent="0.2">
      <c r="A1483" t="str">
        <f t="shared" si="24"/>
        <v>RVR50NOR (Northey)</v>
      </c>
      <c r="B1483" t="s">
        <v>93</v>
      </c>
      <c r="C1483" t="s">
        <v>9765</v>
      </c>
      <c r="D1483" t="s">
        <v>4748</v>
      </c>
      <c r="E1483" t="s">
        <v>4749</v>
      </c>
      <c r="F1483" t="s">
        <v>9777</v>
      </c>
      <c r="G1483" s="11"/>
      <c r="H1483" s="11"/>
    </row>
    <row r="1484" spans="1:8" x14ac:dyDescent="0.2">
      <c r="A1484" t="str">
        <f t="shared" si="24"/>
        <v>RVR50SCBU (Special Care Baby Unit)</v>
      </c>
      <c r="B1484" t="s">
        <v>93</v>
      </c>
      <c r="C1484" t="s">
        <v>9765</v>
      </c>
      <c r="D1484" t="s">
        <v>4748</v>
      </c>
      <c r="E1484" t="s">
        <v>4749</v>
      </c>
      <c r="F1484" t="s">
        <v>9778</v>
      </c>
      <c r="G1484" s="11"/>
      <c r="H1484" s="11"/>
    </row>
    <row r="1485" spans="1:8" x14ac:dyDescent="0.2">
      <c r="A1485" t="str">
        <f t="shared" si="24"/>
        <v>RVR50SWIF (Swift Ward)</v>
      </c>
      <c r="B1485" t="s">
        <v>93</v>
      </c>
      <c r="C1485" t="s">
        <v>9765</v>
      </c>
      <c r="D1485" t="s">
        <v>4748</v>
      </c>
      <c r="E1485" t="s">
        <v>4749</v>
      </c>
      <c r="F1485" t="s">
        <v>9779</v>
      </c>
      <c r="G1485" s="11" t="s">
        <v>14209</v>
      </c>
      <c r="H1485" s="11"/>
    </row>
    <row r="1486" spans="1:8" x14ac:dyDescent="0.2">
      <c r="A1486" t="str">
        <f t="shared" si="24"/>
        <v>RVRP3Seacole BG</v>
      </c>
      <c r="B1486" t="s">
        <v>93</v>
      </c>
      <c r="C1486" t="s">
        <v>9765</v>
      </c>
      <c r="D1486" t="s">
        <v>14207</v>
      </c>
      <c r="E1486" t="s">
        <v>14206</v>
      </c>
      <c r="F1486" t="s">
        <v>14208</v>
      </c>
      <c r="G1486" s="11" t="s">
        <v>9216</v>
      </c>
      <c r="H1486" s="11">
        <v>43815</v>
      </c>
    </row>
    <row r="1487" spans="1:8" x14ac:dyDescent="0.2">
      <c r="A1487" t="str">
        <f t="shared" si="24"/>
        <v>RVRL4Molesey Community Hospital</v>
      </c>
      <c r="B1487" t="s">
        <v>93</v>
      </c>
      <c r="C1487" t="s">
        <v>9765</v>
      </c>
      <c r="D1487" t="s">
        <v>4755</v>
      </c>
      <c r="E1487" t="s">
        <v>9780</v>
      </c>
      <c r="F1487" t="s">
        <v>9781</v>
      </c>
      <c r="G1487" s="11"/>
      <c r="H1487" s="11"/>
    </row>
    <row r="1488" spans="1:8" x14ac:dyDescent="0.2">
      <c r="A1488" t="str">
        <f t="shared" si="24"/>
        <v>RVRTCDERB (Derby)</v>
      </c>
      <c r="B1488" t="s">
        <v>93</v>
      </c>
      <c r="C1488" t="s">
        <v>9765</v>
      </c>
      <c r="D1488" t="s">
        <v>4759</v>
      </c>
      <c r="E1488" t="s">
        <v>4760</v>
      </c>
      <c r="F1488" t="s">
        <v>9782</v>
      </c>
      <c r="G1488" s="11"/>
      <c r="H1488" s="11"/>
    </row>
    <row r="1489" spans="1:8" x14ac:dyDescent="0.2">
      <c r="A1489" t="str">
        <f t="shared" si="24"/>
        <v>RVRTCOAKS (Oaks)</v>
      </c>
      <c r="B1489" t="s">
        <v>93</v>
      </c>
      <c r="C1489" t="s">
        <v>9765</v>
      </c>
      <c r="D1489" t="s">
        <v>4759</v>
      </c>
      <c r="E1489" t="s">
        <v>4760</v>
      </c>
      <c r="F1489" t="s">
        <v>9783</v>
      </c>
      <c r="G1489" s="11"/>
      <c r="H1489" s="11"/>
    </row>
    <row r="1490" spans="1:8" x14ac:dyDescent="0.2">
      <c r="A1490" t="str">
        <f t="shared" si="24"/>
        <v>RVRTCPACU (EOC PACU - Recovery)</v>
      </c>
      <c r="B1490" t="s">
        <v>93</v>
      </c>
      <c r="C1490" t="s">
        <v>9765</v>
      </c>
      <c r="D1490" t="s">
        <v>4759</v>
      </c>
      <c r="E1490" t="s">
        <v>4760</v>
      </c>
      <c r="F1490" t="s">
        <v>9784</v>
      </c>
      <c r="G1490" s="11"/>
      <c r="H1490" s="11"/>
    </row>
    <row r="1491" spans="1:8" x14ac:dyDescent="0.2">
      <c r="A1491" t="str">
        <f t="shared" si="24"/>
        <v>RVR05A3 (A3)</v>
      </c>
      <c r="B1491" t="s">
        <v>93</v>
      </c>
      <c r="C1491" t="s">
        <v>9765</v>
      </c>
      <c r="D1491" t="s">
        <v>4761</v>
      </c>
      <c r="E1491" t="s">
        <v>4762</v>
      </c>
      <c r="F1491" t="s">
        <v>9785</v>
      </c>
      <c r="G1491" s="11"/>
      <c r="H1491" s="11"/>
    </row>
    <row r="1492" spans="1:8" x14ac:dyDescent="0.2">
      <c r="A1492" t="str">
        <f t="shared" si="24"/>
        <v>RVR05A5 (A5)</v>
      </c>
      <c r="B1492" t="s">
        <v>93</v>
      </c>
      <c r="C1492" t="s">
        <v>9765</v>
      </c>
      <c r="D1492" t="s">
        <v>4761</v>
      </c>
      <c r="E1492" t="s">
        <v>4762</v>
      </c>
      <c r="F1492" t="s">
        <v>9786</v>
      </c>
      <c r="G1492" s="11"/>
      <c r="H1492" s="11"/>
    </row>
    <row r="1493" spans="1:8" x14ac:dyDescent="0.2">
      <c r="A1493" t="str">
        <f t="shared" si="24"/>
        <v>RVR05A6 (A6)</v>
      </c>
      <c r="B1493" t="s">
        <v>93</v>
      </c>
      <c r="C1493" t="s">
        <v>9765</v>
      </c>
      <c r="D1493" t="s">
        <v>4761</v>
      </c>
      <c r="E1493" t="s">
        <v>4762</v>
      </c>
      <c r="F1493" t="s">
        <v>9787</v>
      </c>
      <c r="G1493" s="11"/>
      <c r="H1493" s="11"/>
    </row>
    <row r="1494" spans="1:8" x14ac:dyDescent="0.2">
      <c r="A1494" t="str">
        <f t="shared" si="24"/>
        <v>RVR05AMUM (AMU Short Stay)</v>
      </c>
      <c r="B1494" t="s">
        <v>93</v>
      </c>
      <c r="C1494" t="s">
        <v>9765</v>
      </c>
      <c r="D1494" t="s">
        <v>4761</v>
      </c>
      <c r="E1494" t="s">
        <v>4762</v>
      </c>
      <c r="F1494" t="s">
        <v>9788</v>
      </c>
      <c r="G1494" s="11"/>
      <c r="H1494" s="11"/>
    </row>
    <row r="1495" spans="1:8" x14ac:dyDescent="0.2">
      <c r="A1495" t="str">
        <f t="shared" si="24"/>
        <v>RVR05AMUS (AMU)</v>
      </c>
      <c r="B1495" t="s">
        <v>93</v>
      </c>
      <c r="C1495" t="s">
        <v>9765</v>
      </c>
      <c r="D1495" t="s">
        <v>4761</v>
      </c>
      <c r="E1495" t="s">
        <v>4762</v>
      </c>
      <c r="F1495" t="s">
        <v>9789</v>
      </c>
      <c r="G1495" s="11"/>
      <c r="H1495" s="11"/>
    </row>
    <row r="1496" spans="1:8" x14ac:dyDescent="0.2">
      <c r="A1496" t="str">
        <f t="shared" si="24"/>
        <v>RVR05B1 (Whitfield Unit)</v>
      </c>
      <c r="B1496" t="s">
        <v>93</v>
      </c>
      <c r="C1496" t="s">
        <v>9765</v>
      </c>
      <c r="D1496" t="s">
        <v>4761</v>
      </c>
      <c r="E1496" t="s">
        <v>4762</v>
      </c>
      <c r="F1496" t="s">
        <v>9790</v>
      </c>
      <c r="G1496" s="11"/>
      <c r="H1496" s="11"/>
    </row>
    <row r="1497" spans="1:8" x14ac:dyDescent="0.2">
      <c r="A1497" t="str">
        <f t="shared" si="24"/>
        <v>RVR05B5M (B5 Medical)</v>
      </c>
      <c r="B1497" t="s">
        <v>93</v>
      </c>
      <c r="C1497" t="s">
        <v>9765</v>
      </c>
      <c r="D1497" t="s">
        <v>4761</v>
      </c>
      <c r="E1497" t="s">
        <v>4762</v>
      </c>
      <c r="F1497" t="s">
        <v>9791</v>
      </c>
      <c r="G1497" s="11"/>
      <c r="H1497" s="11"/>
    </row>
    <row r="1498" spans="1:8" x14ac:dyDescent="0.2">
      <c r="A1498" t="str">
        <f t="shared" si="24"/>
        <v>RVR05B6SC (Step Closer to Home (B6))</v>
      </c>
      <c r="B1498" t="s">
        <v>93</v>
      </c>
      <c r="C1498" t="s">
        <v>9765</v>
      </c>
      <c r="D1498" t="s">
        <v>4761</v>
      </c>
      <c r="E1498" t="s">
        <v>4762</v>
      </c>
      <c r="F1498" t="s">
        <v>9792</v>
      </c>
      <c r="G1498" s="11"/>
      <c r="H1498" s="11"/>
    </row>
    <row r="1499" spans="1:8" x14ac:dyDescent="0.2">
      <c r="A1499" t="str">
        <f t="shared" si="24"/>
        <v>RVR05BEA1 (Beacon)</v>
      </c>
      <c r="B1499" t="s">
        <v>93</v>
      </c>
      <c r="C1499" t="s">
        <v>9765</v>
      </c>
      <c r="D1499" t="s">
        <v>4761</v>
      </c>
      <c r="E1499" t="s">
        <v>4762</v>
      </c>
      <c r="F1499" t="s">
        <v>9793</v>
      </c>
      <c r="G1499" s="11"/>
      <c r="H1499" s="11"/>
    </row>
    <row r="1500" spans="1:8" x14ac:dyDescent="0.2">
      <c r="A1500" t="str">
        <f t="shared" si="24"/>
        <v>RVR05C3 (C3 Stroke Unit)</v>
      </c>
      <c r="B1500" t="s">
        <v>93</v>
      </c>
      <c r="C1500" t="s">
        <v>9765</v>
      </c>
      <c r="D1500" t="s">
        <v>4761</v>
      </c>
      <c r="E1500" t="s">
        <v>4762</v>
      </c>
      <c r="F1500" t="s">
        <v>9794</v>
      </c>
      <c r="G1500" s="11"/>
      <c r="H1500" s="11"/>
    </row>
    <row r="1501" spans="1:8" x14ac:dyDescent="0.2">
      <c r="A1501" t="str">
        <f t="shared" si="24"/>
        <v>RVR05C4 (C4)</v>
      </c>
      <c r="B1501" t="s">
        <v>93</v>
      </c>
      <c r="C1501" t="s">
        <v>9765</v>
      </c>
      <c r="D1501" t="s">
        <v>4761</v>
      </c>
      <c r="E1501" t="s">
        <v>4762</v>
      </c>
      <c r="F1501" t="s">
        <v>9795</v>
      </c>
      <c r="G1501" s="11"/>
      <c r="H1501" s="11"/>
    </row>
    <row r="1502" spans="1:8" x14ac:dyDescent="0.2">
      <c r="A1502" t="str">
        <f t="shared" si="24"/>
        <v>RVR05C6 (C6)</v>
      </c>
      <c r="B1502" t="s">
        <v>93</v>
      </c>
      <c r="C1502" t="s">
        <v>9765</v>
      </c>
      <c r="D1502" t="s">
        <v>4761</v>
      </c>
      <c r="E1502" t="s">
        <v>4762</v>
      </c>
      <c r="F1502" t="s">
        <v>9796</v>
      </c>
      <c r="G1502" s="11"/>
      <c r="H1502" s="11"/>
    </row>
    <row r="1503" spans="1:8" x14ac:dyDescent="0.2">
      <c r="A1503" t="str">
        <f t="shared" ref="A1503:A1567" si="25">CONCATENATE(D1503,F1503)</f>
        <v>RVR05FDMS (Frank Deas Medical Short Stay Unit)</v>
      </c>
      <c r="B1503" t="s">
        <v>93</v>
      </c>
      <c r="C1503" t="s">
        <v>9765</v>
      </c>
      <c r="D1503" t="s">
        <v>4761</v>
      </c>
      <c r="E1503" t="s">
        <v>4762</v>
      </c>
      <c r="F1503" t="s">
        <v>9797</v>
      </c>
      <c r="G1503" s="11"/>
      <c r="H1503" s="11"/>
    </row>
    <row r="1504" spans="1:8" x14ac:dyDescent="0.2">
      <c r="A1504" t="str">
        <f t="shared" si="25"/>
        <v>RVR05FDWF (Frank Deas Frailty)</v>
      </c>
      <c r="B1504" t="s">
        <v>93</v>
      </c>
      <c r="C1504" t="s">
        <v>9765</v>
      </c>
      <c r="D1504" t="s">
        <v>4761</v>
      </c>
      <c r="E1504" t="s">
        <v>4762</v>
      </c>
      <c r="F1504" t="s">
        <v>9798</v>
      </c>
      <c r="G1504" s="11"/>
      <c r="H1504" s="11"/>
    </row>
    <row r="1505" spans="1:8" x14ac:dyDescent="0.2">
      <c r="A1505" t="str">
        <f t="shared" si="25"/>
        <v>RVR05HS (Harry Secombe)</v>
      </c>
      <c r="B1505" t="s">
        <v>93</v>
      </c>
      <c r="C1505" t="s">
        <v>9765</v>
      </c>
      <c r="D1505" t="s">
        <v>4761</v>
      </c>
      <c r="E1505" t="s">
        <v>4762</v>
      </c>
      <c r="F1505" t="s">
        <v>9799</v>
      </c>
      <c r="G1505" s="11"/>
      <c r="H1505" s="11"/>
    </row>
    <row r="1506" spans="1:8" x14ac:dyDescent="0.2">
      <c r="A1506" t="str">
        <f t="shared" si="25"/>
        <v>RVR05M2 (M2)</v>
      </c>
      <c r="B1506" t="s">
        <v>93</v>
      </c>
      <c r="C1506" t="s">
        <v>9765</v>
      </c>
      <c r="D1506" t="s">
        <v>4761</v>
      </c>
      <c r="E1506" t="s">
        <v>4762</v>
      </c>
      <c r="F1506" t="s">
        <v>9800</v>
      </c>
      <c r="G1506" s="11"/>
      <c r="H1506" s="11"/>
    </row>
    <row r="1507" spans="1:8" x14ac:dyDescent="0.2">
      <c r="A1507" t="str">
        <f t="shared" si="25"/>
        <v>RVR05MAT (Maternity Ward)</v>
      </c>
      <c r="B1507" t="s">
        <v>93</v>
      </c>
      <c r="C1507" t="s">
        <v>9765</v>
      </c>
      <c r="D1507" t="s">
        <v>4761</v>
      </c>
      <c r="E1507" t="s">
        <v>4762</v>
      </c>
      <c r="F1507" t="s">
        <v>9801</v>
      </c>
      <c r="G1507" s="11"/>
      <c r="H1507" s="11"/>
    </row>
    <row r="1508" spans="1:8" x14ac:dyDescent="0.2">
      <c r="A1508" t="str">
        <f t="shared" si="25"/>
        <v>RVR05MMWS (Mary Moore (Surgical))</v>
      </c>
      <c r="B1508" t="s">
        <v>93</v>
      </c>
      <c r="C1508" t="s">
        <v>9765</v>
      </c>
      <c r="D1508" t="s">
        <v>4761</v>
      </c>
      <c r="E1508" t="s">
        <v>4762</v>
      </c>
      <c r="F1508" t="s">
        <v>9802</v>
      </c>
      <c r="G1508" s="11"/>
      <c r="H1508" s="11"/>
    </row>
    <row r="1509" spans="1:8" x14ac:dyDescent="0.2">
      <c r="A1509" t="str">
        <f t="shared" si="25"/>
        <v>RVR05NNU (Neonatal Unit)</v>
      </c>
      <c r="B1509" t="s">
        <v>93</v>
      </c>
      <c r="C1509" t="s">
        <v>9765</v>
      </c>
      <c r="D1509" t="s">
        <v>4761</v>
      </c>
      <c r="E1509" t="s">
        <v>4762</v>
      </c>
      <c r="F1509" t="s">
        <v>9803</v>
      </c>
      <c r="G1509" s="11"/>
      <c r="H1509" s="11"/>
    </row>
    <row r="1510" spans="1:8" x14ac:dyDescent="0.2">
      <c r="A1510" t="str">
        <f t="shared" si="25"/>
        <v>RVR05QM2 (QM2)</v>
      </c>
      <c r="B1510" t="s">
        <v>93</v>
      </c>
      <c r="C1510" t="s">
        <v>9765</v>
      </c>
      <c r="D1510" t="s">
        <v>4761</v>
      </c>
      <c r="E1510" t="s">
        <v>4762</v>
      </c>
      <c r="F1510" t="s">
        <v>9804</v>
      </c>
      <c r="G1510" s="11"/>
      <c r="H1510" s="11"/>
    </row>
    <row r="1511" spans="1:8" x14ac:dyDescent="0.2">
      <c r="A1511" t="str">
        <f t="shared" si="25"/>
        <v>RVR05RB (Richard Bright)</v>
      </c>
      <c r="B1511" t="s">
        <v>93</v>
      </c>
      <c r="C1511" t="s">
        <v>9765</v>
      </c>
      <c r="D1511" t="s">
        <v>4761</v>
      </c>
      <c r="E1511" t="s">
        <v>4762</v>
      </c>
      <c r="F1511" t="s">
        <v>9805</v>
      </c>
      <c r="G1511" s="11"/>
      <c r="H1511" s="11"/>
    </row>
    <row r="1512" spans="1:8" x14ac:dyDescent="0.2">
      <c r="A1512" t="str">
        <f t="shared" si="25"/>
        <v>RVR05SCCU (Coronary Care Unit)</v>
      </c>
      <c r="B1512" t="s">
        <v>93</v>
      </c>
      <c r="C1512" t="s">
        <v>9765</v>
      </c>
      <c r="D1512" t="s">
        <v>4761</v>
      </c>
      <c r="E1512" t="s">
        <v>4762</v>
      </c>
      <c r="F1512" t="s">
        <v>9806</v>
      </c>
      <c r="G1512" s="11"/>
      <c r="H1512" s="11"/>
    </row>
    <row r="1513" spans="1:8" x14ac:dyDescent="0.2">
      <c r="A1513" t="str">
        <f t="shared" si="25"/>
        <v>RVR05SITU (ITU/HDU)</v>
      </c>
      <c r="B1513" t="s">
        <v>93</v>
      </c>
      <c r="C1513" t="s">
        <v>9765</v>
      </c>
      <c r="D1513" t="s">
        <v>4761</v>
      </c>
      <c r="E1513" t="s">
        <v>4762</v>
      </c>
      <c r="F1513" t="s">
        <v>9807</v>
      </c>
      <c r="G1513" s="11" t="s">
        <v>9216</v>
      </c>
      <c r="H1513" s="11">
        <v>43815</v>
      </c>
    </row>
    <row r="1514" spans="1:8" x14ac:dyDescent="0.2">
      <c r="A1514" t="str">
        <f t="shared" si="25"/>
        <v>RVR60New Epsom and Ewell Community Hospital</v>
      </c>
      <c r="B1514" t="s">
        <v>93</v>
      </c>
      <c r="C1514" t="s">
        <v>9765</v>
      </c>
      <c r="D1514" t="s">
        <v>4764</v>
      </c>
      <c r="E1514" t="s">
        <v>4765</v>
      </c>
      <c r="F1514" t="s">
        <v>9808</v>
      </c>
      <c r="G1514" s="11"/>
      <c r="H1514" s="11"/>
    </row>
    <row r="1515" spans="1:8" x14ac:dyDescent="0.2">
      <c r="A1515" t="str">
        <f t="shared" si="25"/>
        <v>R1LK9Alpine</v>
      </c>
      <c r="B1515" t="s">
        <v>94</v>
      </c>
      <c r="C1515" t="s">
        <v>9809</v>
      </c>
      <c r="D1515" t="s">
        <v>773</v>
      </c>
      <c r="E1515" t="s">
        <v>774</v>
      </c>
      <c r="F1515" t="s">
        <v>9810</v>
      </c>
      <c r="G1515" s="11"/>
      <c r="H1515" s="11"/>
    </row>
    <row r="1516" spans="1:8" x14ac:dyDescent="0.2">
      <c r="A1516" t="str">
        <f t="shared" si="25"/>
        <v>R1LK9Aurora</v>
      </c>
      <c r="B1516" t="s">
        <v>94</v>
      </c>
      <c r="C1516" t="s">
        <v>9809</v>
      </c>
      <c r="D1516" t="s">
        <v>773</v>
      </c>
      <c r="E1516" t="s">
        <v>774</v>
      </c>
      <c r="F1516" t="s">
        <v>9811</v>
      </c>
      <c r="G1516" s="11"/>
      <c r="H1516" s="11"/>
    </row>
    <row r="1517" spans="1:8" x14ac:dyDescent="0.2">
      <c r="A1517" t="str">
        <f t="shared" si="25"/>
        <v>R1LK9Causeway</v>
      </c>
      <c r="B1517" t="s">
        <v>94</v>
      </c>
      <c r="C1517" t="s">
        <v>9809</v>
      </c>
      <c r="D1517" t="s">
        <v>773</v>
      </c>
      <c r="E1517" t="s">
        <v>774</v>
      </c>
      <c r="F1517" t="s">
        <v>9812</v>
      </c>
      <c r="G1517" s="11"/>
      <c r="H1517" s="11"/>
    </row>
    <row r="1518" spans="1:8" x14ac:dyDescent="0.2">
      <c r="A1518" t="str">
        <f t="shared" si="25"/>
        <v>R1LK9Dune</v>
      </c>
      <c r="B1518" t="s">
        <v>94</v>
      </c>
      <c r="C1518" t="s">
        <v>9809</v>
      </c>
      <c r="D1518" t="s">
        <v>773</v>
      </c>
      <c r="E1518" t="s">
        <v>774</v>
      </c>
      <c r="F1518" t="s">
        <v>9813</v>
      </c>
      <c r="G1518" s="11"/>
      <c r="H1518" s="11"/>
    </row>
    <row r="1519" spans="1:8" x14ac:dyDescent="0.2">
      <c r="A1519" t="str">
        <f t="shared" si="25"/>
        <v>R1LK9Forest</v>
      </c>
      <c r="B1519" t="s">
        <v>94</v>
      </c>
      <c r="C1519" t="s">
        <v>9809</v>
      </c>
      <c r="D1519" t="s">
        <v>773</v>
      </c>
      <c r="E1519" t="s">
        <v>774</v>
      </c>
      <c r="F1519" t="s">
        <v>9814</v>
      </c>
      <c r="G1519" s="11"/>
      <c r="H1519" s="11"/>
    </row>
    <row r="1520" spans="1:8" x14ac:dyDescent="0.2">
      <c r="A1520" t="str">
        <f t="shared" si="25"/>
        <v>R1LK9Fuji</v>
      </c>
      <c r="B1520" t="s">
        <v>94</v>
      </c>
      <c r="C1520" t="s">
        <v>9809</v>
      </c>
      <c r="D1520" t="s">
        <v>773</v>
      </c>
      <c r="E1520" t="s">
        <v>774</v>
      </c>
      <c r="F1520" t="s">
        <v>9815</v>
      </c>
      <c r="G1520" s="11"/>
      <c r="H1520" s="11"/>
    </row>
    <row r="1521" spans="1:8" x14ac:dyDescent="0.2">
      <c r="A1521" t="str">
        <f t="shared" si="25"/>
        <v>R1LK9Lagoon</v>
      </c>
      <c r="B1521" t="s">
        <v>94</v>
      </c>
      <c r="C1521" t="s">
        <v>9809</v>
      </c>
      <c r="D1521" t="s">
        <v>773</v>
      </c>
      <c r="E1521" t="s">
        <v>774</v>
      </c>
      <c r="F1521" t="s">
        <v>9816</v>
      </c>
      <c r="G1521" s="11"/>
      <c r="H1521" s="11"/>
    </row>
    <row r="1522" spans="1:8" x14ac:dyDescent="0.2">
      <c r="A1522" t="str">
        <f t="shared" si="25"/>
        <v>R1LAHChristopher   PICU</v>
      </c>
      <c r="B1522" t="s">
        <v>94</v>
      </c>
      <c r="C1522" t="s">
        <v>9809</v>
      </c>
      <c r="D1522" t="s">
        <v>775</v>
      </c>
      <c r="E1522" t="s">
        <v>776</v>
      </c>
      <c r="F1522" t="s">
        <v>9817</v>
      </c>
      <c r="G1522" s="11"/>
      <c r="H1522" s="11"/>
    </row>
    <row r="1523" spans="1:8" x14ac:dyDescent="0.2">
      <c r="A1523" t="str">
        <f t="shared" si="25"/>
        <v>R1LAHEdward House</v>
      </c>
      <c r="B1523" t="s">
        <v>94</v>
      </c>
      <c r="C1523" t="s">
        <v>9809</v>
      </c>
      <c r="D1523" t="s">
        <v>775</v>
      </c>
      <c r="E1523" t="s">
        <v>776</v>
      </c>
      <c r="F1523" t="s">
        <v>9818</v>
      </c>
      <c r="G1523" s="11"/>
      <c r="H1523" s="11"/>
    </row>
    <row r="1524" spans="1:8" x14ac:dyDescent="0.2">
      <c r="A1524" t="str">
        <f t="shared" si="25"/>
        <v>R1LAHFinchingfield</v>
      </c>
      <c r="B1524" t="s">
        <v>94</v>
      </c>
      <c r="C1524" t="s">
        <v>9809</v>
      </c>
      <c r="D1524" t="s">
        <v>775</v>
      </c>
      <c r="E1524" t="s">
        <v>776</v>
      </c>
      <c r="F1524" t="s">
        <v>9819</v>
      </c>
      <c r="G1524" s="11"/>
      <c r="H1524" s="11"/>
    </row>
    <row r="1525" spans="1:8" x14ac:dyDescent="0.2">
      <c r="A1525" t="str">
        <f t="shared" si="25"/>
        <v>R1LAHGalleywood</v>
      </c>
      <c r="B1525" t="s">
        <v>94</v>
      </c>
      <c r="C1525" t="s">
        <v>9809</v>
      </c>
      <c r="D1525" t="s">
        <v>775</v>
      </c>
      <c r="E1525" t="s">
        <v>776</v>
      </c>
      <c r="F1525" t="s">
        <v>9820</v>
      </c>
      <c r="G1525" s="11"/>
      <c r="H1525" s="11"/>
    </row>
    <row r="1526" spans="1:8" x14ac:dyDescent="0.2">
      <c r="A1526" t="str">
        <f t="shared" si="25"/>
        <v>R1LAHRainbow Mother &amp; Baby</v>
      </c>
      <c r="B1526" t="s">
        <v>94</v>
      </c>
      <c r="C1526" t="s">
        <v>9809</v>
      </c>
      <c r="D1526" t="s">
        <v>775</v>
      </c>
      <c r="E1526" t="s">
        <v>776</v>
      </c>
      <c r="F1526" t="s">
        <v>9821</v>
      </c>
      <c r="G1526" s="11"/>
      <c r="H1526" s="11"/>
    </row>
    <row r="1527" spans="1:8" x14ac:dyDescent="0.2">
      <c r="A1527" t="str">
        <f t="shared" si="25"/>
        <v>R1LE2Peter Bruff</v>
      </c>
      <c r="B1527" t="s">
        <v>94</v>
      </c>
      <c r="C1527" t="s">
        <v>9809</v>
      </c>
      <c r="D1527" t="s">
        <v>777</v>
      </c>
      <c r="E1527" t="s">
        <v>778</v>
      </c>
      <c r="F1527" t="s">
        <v>9822</v>
      </c>
      <c r="G1527" s="11"/>
      <c r="H1527" s="11"/>
    </row>
    <row r="1528" spans="1:8" x14ac:dyDescent="0.2">
      <c r="A1528" t="str">
        <f t="shared" si="25"/>
        <v>R1LE2Tower</v>
      </c>
      <c r="B1528" t="s">
        <v>94</v>
      </c>
      <c r="C1528" t="s">
        <v>9809</v>
      </c>
      <c r="D1528" t="s">
        <v>777</v>
      </c>
      <c r="E1528" t="s">
        <v>778</v>
      </c>
      <c r="F1528" t="s">
        <v>9823</v>
      </c>
      <c r="G1528" s="11"/>
      <c r="H1528" s="11"/>
    </row>
    <row r="1529" spans="1:8" x14ac:dyDescent="0.2">
      <c r="A1529" t="str">
        <f t="shared" si="25"/>
        <v>R1LD6Bernard</v>
      </c>
      <c r="B1529" t="s">
        <v>94</v>
      </c>
      <c r="C1529" t="s">
        <v>9809</v>
      </c>
      <c r="D1529" t="s">
        <v>781</v>
      </c>
      <c r="E1529" t="s">
        <v>782</v>
      </c>
      <c r="F1529" t="s">
        <v>9824</v>
      </c>
      <c r="G1529" s="11"/>
      <c r="H1529" s="11"/>
    </row>
    <row r="1530" spans="1:8" x14ac:dyDescent="0.2">
      <c r="A1530" t="str">
        <f t="shared" si="25"/>
        <v>R1LD6Henneage</v>
      </c>
      <c r="B1530" t="s">
        <v>94</v>
      </c>
      <c r="C1530" t="s">
        <v>9809</v>
      </c>
      <c r="D1530" t="s">
        <v>781</v>
      </c>
      <c r="E1530" t="s">
        <v>782</v>
      </c>
      <c r="F1530" t="s">
        <v>9825</v>
      </c>
      <c r="G1530" s="11"/>
      <c r="H1530" s="11"/>
    </row>
    <row r="1531" spans="1:8" x14ac:dyDescent="0.2">
      <c r="A1531" t="str">
        <f t="shared" si="25"/>
        <v>R1LAT439 Ipswich Road</v>
      </c>
      <c r="B1531" t="s">
        <v>94</v>
      </c>
      <c r="C1531" t="s">
        <v>9809</v>
      </c>
      <c r="D1531" t="s">
        <v>783</v>
      </c>
      <c r="E1531" t="s">
        <v>784</v>
      </c>
      <c r="F1531" t="s">
        <v>9826</v>
      </c>
      <c r="G1531" s="11"/>
      <c r="H1531" s="11"/>
    </row>
    <row r="1532" spans="1:8" x14ac:dyDescent="0.2">
      <c r="A1532" t="str">
        <f t="shared" si="25"/>
        <v>R1LE1Ardleigh</v>
      </c>
      <c r="B1532" t="s">
        <v>94</v>
      </c>
      <c r="C1532" t="s">
        <v>9809</v>
      </c>
      <c r="D1532" t="s">
        <v>785</v>
      </c>
      <c r="E1532" t="s">
        <v>786</v>
      </c>
      <c r="F1532" t="s">
        <v>9827</v>
      </c>
      <c r="G1532" s="11"/>
      <c r="H1532" s="11"/>
    </row>
    <row r="1533" spans="1:8" x14ac:dyDescent="0.2">
      <c r="A1533" t="str">
        <f t="shared" si="25"/>
        <v>R1LE1Gosfield</v>
      </c>
      <c r="B1533" t="s">
        <v>94</v>
      </c>
      <c r="C1533" t="s">
        <v>9809</v>
      </c>
      <c r="D1533" t="s">
        <v>785</v>
      </c>
      <c r="E1533" t="s">
        <v>786</v>
      </c>
      <c r="F1533" t="s">
        <v>9828</v>
      </c>
      <c r="G1533" s="11"/>
      <c r="H1533" s="11"/>
    </row>
    <row r="1534" spans="1:8" x14ac:dyDescent="0.2">
      <c r="A1534" t="str">
        <f t="shared" si="25"/>
        <v>R1L0GLarkwood</v>
      </c>
      <c r="B1534" t="s">
        <v>94</v>
      </c>
      <c r="C1534" t="s">
        <v>9809</v>
      </c>
      <c r="D1534" t="s">
        <v>14611</v>
      </c>
      <c r="E1534" t="s">
        <v>14612</v>
      </c>
      <c r="F1534" t="s">
        <v>9837</v>
      </c>
      <c r="G1534" s="11"/>
      <c r="H1534" s="11"/>
    </row>
    <row r="1535" spans="1:8" x14ac:dyDescent="0.2">
      <c r="A1535" t="str">
        <f t="shared" si="25"/>
        <v>R1L0GLongview</v>
      </c>
      <c r="B1535" t="s">
        <v>94</v>
      </c>
      <c r="C1535" t="s">
        <v>9809</v>
      </c>
      <c r="D1535" t="s">
        <v>14611</v>
      </c>
      <c r="E1535" t="s">
        <v>14612</v>
      </c>
      <c r="F1535" t="s">
        <v>9838</v>
      </c>
      <c r="G1535" s="11"/>
      <c r="H1535" s="11"/>
    </row>
    <row r="1536" spans="1:8" x14ac:dyDescent="0.2">
      <c r="A1536" t="str">
        <f t="shared" si="25"/>
        <v>R1L90Cumberlege Centre</v>
      </c>
      <c r="B1536" t="s">
        <v>94</v>
      </c>
      <c r="C1536" t="s">
        <v>9809</v>
      </c>
      <c r="D1536" t="s">
        <v>787</v>
      </c>
      <c r="E1536" t="s">
        <v>788</v>
      </c>
      <c r="F1536" t="s">
        <v>9829</v>
      </c>
      <c r="G1536" s="11"/>
      <c r="H1536" s="11"/>
    </row>
    <row r="1537" spans="1:8" x14ac:dyDescent="0.2">
      <c r="A1537" t="str">
        <f t="shared" si="25"/>
        <v>R1LPAChelmer</v>
      </c>
      <c r="B1537" t="s">
        <v>94</v>
      </c>
      <c r="C1537" t="s">
        <v>9809</v>
      </c>
      <c r="D1537" t="s">
        <v>789</v>
      </c>
      <c r="E1537" t="s">
        <v>790</v>
      </c>
      <c r="F1537" t="s">
        <v>8625</v>
      </c>
      <c r="G1537" s="11"/>
      <c r="H1537" s="11"/>
    </row>
    <row r="1538" spans="1:8" x14ac:dyDescent="0.2">
      <c r="A1538" t="str">
        <f t="shared" si="25"/>
        <v>R1LPAStort</v>
      </c>
      <c r="B1538" t="s">
        <v>94</v>
      </c>
      <c r="C1538" t="s">
        <v>9809</v>
      </c>
      <c r="D1538" t="s">
        <v>789</v>
      </c>
      <c r="E1538" t="s">
        <v>790</v>
      </c>
      <c r="F1538" t="s">
        <v>9830</v>
      </c>
      <c r="G1538" s="11"/>
      <c r="H1538" s="11"/>
    </row>
    <row r="1539" spans="1:8" x14ac:dyDescent="0.2">
      <c r="A1539" t="str">
        <f t="shared" si="25"/>
        <v>R1L40Assessment Unit - Basildon</v>
      </c>
      <c r="B1539" t="s">
        <v>94</v>
      </c>
      <c r="C1539" t="s">
        <v>9809</v>
      </c>
      <c r="D1539" t="s">
        <v>793</v>
      </c>
      <c r="E1539" t="s">
        <v>794</v>
      </c>
      <c r="F1539" t="s">
        <v>9831</v>
      </c>
      <c r="G1539" s="11"/>
      <c r="H1539" s="11"/>
    </row>
    <row r="1540" spans="1:8" x14ac:dyDescent="0.2">
      <c r="A1540" t="str">
        <f t="shared" si="25"/>
        <v>R1L40Gloucester</v>
      </c>
      <c r="B1540" t="s">
        <v>94</v>
      </c>
      <c r="C1540" t="s">
        <v>9809</v>
      </c>
      <c r="D1540" t="s">
        <v>793</v>
      </c>
      <c r="E1540" t="s">
        <v>794</v>
      </c>
      <c r="F1540" t="s">
        <v>9832</v>
      </c>
      <c r="G1540" s="11"/>
      <c r="H1540" s="11"/>
    </row>
    <row r="1541" spans="1:8" x14ac:dyDescent="0.2">
      <c r="A1541" t="str">
        <f t="shared" si="25"/>
        <v>R1L40Grangewater</v>
      </c>
      <c r="B1541" t="s">
        <v>94</v>
      </c>
      <c r="C1541" t="s">
        <v>9809</v>
      </c>
      <c r="D1541" t="s">
        <v>793</v>
      </c>
      <c r="E1541" t="s">
        <v>794</v>
      </c>
      <c r="F1541" t="s">
        <v>9833</v>
      </c>
      <c r="G1541" s="11"/>
      <c r="H1541" s="11"/>
    </row>
    <row r="1542" spans="1:8" x14ac:dyDescent="0.2">
      <c r="A1542" t="str">
        <f t="shared" si="25"/>
        <v>R1L40Hadleigh Unit</v>
      </c>
      <c r="B1542" t="s">
        <v>94</v>
      </c>
      <c r="C1542" t="s">
        <v>9809</v>
      </c>
      <c r="D1542" t="s">
        <v>793</v>
      </c>
      <c r="E1542" t="s">
        <v>794</v>
      </c>
      <c r="F1542" t="s">
        <v>9834</v>
      </c>
      <c r="G1542" s="11"/>
      <c r="H1542" s="11"/>
    </row>
    <row r="1543" spans="1:8" x14ac:dyDescent="0.2">
      <c r="A1543" t="str">
        <f t="shared" si="25"/>
        <v>R1L40Thorpe</v>
      </c>
      <c r="B1543" t="s">
        <v>94</v>
      </c>
      <c r="C1543" t="s">
        <v>9809</v>
      </c>
      <c r="D1543" t="s">
        <v>793</v>
      </c>
      <c r="E1543" t="s">
        <v>794</v>
      </c>
      <c r="F1543" t="s">
        <v>9835</v>
      </c>
      <c r="G1543" s="11"/>
      <c r="H1543" s="11"/>
    </row>
    <row r="1544" spans="1:8" x14ac:dyDescent="0.2">
      <c r="A1544" t="str">
        <f t="shared" si="25"/>
        <v>R1L65Mountnessing Ct</v>
      </c>
      <c r="B1544" t="s">
        <v>94</v>
      </c>
      <c r="C1544" t="s">
        <v>9809</v>
      </c>
      <c r="D1544" t="s">
        <v>795</v>
      </c>
      <c r="E1544" t="s">
        <v>796</v>
      </c>
      <c r="F1544" t="s">
        <v>9836</v>
      </c>
      <c r="G1544" s="11"/>
      <c r="H1544" s="11"/>
    </row>
    <row r="1545" spans="1:8" x14ac:dyDescent="0.2">
      <c r="A1545" t="str">
        <f t="shared" si="25"/>
        <v>R1L22Larkwood</v>
      </c>
      <c r="B1545" t="s">
        <v>94</v>
      </c>
      <c r="C1545" t="s">
        <v>9809</v>
      </c>
      <c r="D1545" t="s">
        <v>797</v>
      </c>
      <c r="E1545" t="s">
        <v>798</v>
      </c>
      <c r="F1545" t="s">
        <v>9837</v>
      </c>
      <c r="G1545" s="11"/>
      <c r="H1545" s="11"/>
    </row>
    <row r="1546" spans="1:8" x14ac:dyDescent="0.2">
      <c r="A1546" t="str">
        <f t="shared" si="25"/>
        <v>R1L22Longview</v>
      </c>
      <c r="B1546" t="s">
        <v>94</v>
      </c>
      <c r="C1546" t="s">
        <v>9809</v>
      </c>
      <c r="D1546" t="s">
        <v>797</v>
      </c>
      <c r="E1546" t="s">
        <v>798</v>
      </c>
      <c r="F1546" t="s">
        <v>9838</v>
      </c>
      <c r="G1546" s="11"/>
      <c r="H1546" s="11"/>
    </row>
    <row r="1547" spans="1:8" x14ac:dyDescent="0.2">
      <c r="A1547" t="str">
        <f t="shared" si="25"/>
        <v>R1L31Robin Pinto Unit</v>
      </c>
      <c r="B1547" t="s">
        <v>94</v>
      </c>
      <c r="C1547" t="s">
        <v>9809</v>
      </c>
      <c r="D1547" t="s">
        <v>799</v>
      </c>
      <c r="E1547" t="s">
        <v>800</v>
      </c>
      <c r="F1547" t="s">
        <v>9839</v>
      </c>
      <c r="G1547" s="11"/>
      <c r="H1547" s="11"/>
    </row>
    <row r="1548" spans="1:8" x14ac:dyDescent="0.2">
      <c r="A1548" t="str">
        <f t="shared" si="25"/>
        <v>R1L10Beech - Rochford</v>
      </c>
      <c r="B1548" t="s">
        <v>94</v>
      </c>
      <c r="C1548" t="s">
        <v>9809</v>
      </c>
      <c r="D1548" t="s">
        <v>801</v>
      </c>
      <c r="E1548" t="s">
        <v>802</v>
      </c>
      <c r="F1548" t="s">
        <v>9840</v>
      </c>
      <c r="G1548" s="11"/>
      <c r="H1548" s="11"/>
    </row>
    <row r="1549" spans="1:8" x14ac:dyDescent="0.2">
      <c r="A1549" t="str">
        <f t="shared" si="25"/>
        <v>R1L10CedarWillow</v>
      </c>
      <c r="B1549" t="s">
        <v>94</v>
      </c>
      <c r="C1549" t="s">
        <v>9809</v>
      </c>
      <c r="D1549" t="s">
        <v>801</v>
      </c>
      <c r="E1549" t="s">
        <v>802</v>
      </c>
      <c r="F1549" t="s">
        <v>9841</v>
      </c>
      <c r="G1549" s="11"/>
      <c r="H1549" s="11"/>
    </row>
    <row r="1550" spans="1:8" x14ac:dyDescent="0.2">
      <c r="A1550" t="str">
        <f t="shared" si="25"/>
        <v>R1L10Clifton Lodge</v>
      </c>
      <c r="B1550" t="s">
        <v>94</v>
      </c>
      <c r="C1550" t="s">
        <v>9809</v>
      </c>
      <c r="D1550" t="s">
        <v>801</v>
      </c>
      <c r="E1550" t="s">
        <v>802</v>
      </c>
      <c r="F1550" t="s">
        <v>9842</v>
      </c>
      <c r="G1550" s="11"/>
      <c r="H1550" s="11"/>
    </row>
    <row r="1551" spans="1:8" x14ac:dyDescent="0.2">
      <c r="A1551" t="str">
        <f t="shared" si="25"/>
        <v>R1L10Kelvedon</v>
      </c>
      <c r="B1551" t="s">
        <v>94</v>
      </c>
      <c r="C1551" t="s">
        <v>9809</v>
      </c>
      <c r="D1551" t="s">
        <v>801</v>
      </c>
      <c r="E1551" t="s">
        <v>802</v>
      </c>
      <c r="F1551" t="s">
        <v>9843</v>
      </c>
      <c r="G1551" s="11"/>
      <c r="H1551" s="11"/>
    </row>
    <row r="1552" spans="1:8" x14ac:dyDescent="0.2">
      <c r="A1552" t="str">
        <f t="shared" si="25"/>
        <v>R1L10Poplar Ward - Rochford</v>
      </c>
      <c r="B1552" t="s">
        <v>94</v>
      </c>
      <c r="C1552" t="s">
        <v>9809</v>
      </c>
      <c r="D1552" t="s">
        <v>801</v>
      </c>
      <c r="E1552" t="s">
        <v>802</v>
      </c>
      <c r="F1552" t="s">
        <v>9844</v>
      </c>
      <c r="G1552" s="11"/>
      <c r="H1552" s="11"/>
    </row>
    <row r="1553" spans="1:8" x14ac:dyDescent="0.2">
      <c r="A1553" t="str">
        <f t="shared" si="25"/>
        <v>R1L10Rawreth Court</v>
      </c>
      <c r="B1553" t="s">
        <v>94</v>
      </c>
      <c r="C1553" t="s">
        <v>9809</v>
      </c>
      <c r="D1553" t="s">
        <v>801</v>
      </c>
      <c r="E1553" t="s">
        <v>802</v>
      </c>
      <c r="F1553" t="s">
        <v>9845</v>
      </c>
      <c r="G1553" s="11"/>
      <c r="H1553" s="11"/>
    </row>
    <row r="1554" spans="1:8" x14ac:dyDescent="0.2">
      <c r="A1554" t="str">
        <f t="shared" si="25"/>
        <v>R1LTHAvocet Ward</v>
      </c>
      <c r="B1554" t="s">
        <v>94</v>
      </c>
      <c r="C1554" t="s">
        <v>9809</v>
      </c>
      <c r="D1554" t="s">
        <v>803</v>
      </c>
      <c r="E1554" t="s">
        <v>804</v>
      </c>
      <c r="F1554" t="s">
        <v>9846</v>
      </c>
      <c r="G1554" s="11"/>
      <c r="H1554" s="11"/>
    </row>
    <row r="1555" spans="1:8" x14ac:dyDescent="0.2">
      <c r="A1555" t="str">
        <f t="shared" si="25"/>
        <v>R1LT1Beech - St Margarets</v>
      </c>
      <c r="B1555" t="s">
        <v>94</v>
      </c>
      <c r="C1555" t="s">
        <v>9809</v>
      </c>
      <c r="D1555" t="s">
        <v>805</v>
      </c>
      <c r="E1555" t="s">
        <v>806</v>
      </c>
      <c r="F1555" t="s">
        <v>9847</v>
      </c>
      <c r="G1555" s="11"/>
      <c r="H1555" s="11"/>
    </row>
    <row r="1556" spans="1:8" x14ac:dyDescent="0.2">
      <c r="A1556" t="str">
        <f t="shared" si="25"/>
        <v>R1LT1Kitwood</v>
      </c>
      <c r="B1556" t="s">
        <v>94</v>
      </c>
      <c r="C1556" t="s">
        <v>9809</v>
      </c>
      <c r="D1556" t="s">
        <v>805</v>
      </c>
      <c r="E1556" t="s">
        <v>806</v>
      </c>
      <c r="F1556" t="s">
        <v>9848</v>
      </c>
      <c r="G1556" s="11"/>
      <c r="H1556" s="11"/>
    </row>
    <row r="1557" spans="1:8" x14ac:dyDescent="0.2">
      <c r="A1557" t="str">
        <f t="shared" si="25"/>
        <v>R1LT1Plane Ward</v>
      </c>
      <c r="B1557" t="s">
        <v>94</v>
      </c>
      <c r="C1557" t="s">
        <v>9809</v>
      </c>
      <c r="D1557" t="s">
        <v>805</v>
      </c>
      <c r="E1557" t="s">
        <v>806</v>
      </c>
      <c r="F1557" t="s">
        <v>9849</v>
      </c>
      <c r="G1557" s="11"/>
      <c r="H1557" s="11"/>
    </row>
    <row r="1558" spans="1:8" x14ac:dyDescent="0.2">
      <c r="A1558" t="str">
        <f t="shared" si="25"/>
        <v>R1LT1Poplar Ward - St Margarets</v>
      </c>
      <c r="B1558" t="s">
        <v>94</v>
      </c>
      <c r="C1558" t="s">
        <v>9809</v>
      </c>
      <c r="D1558" t="s">
        <v>805</v>
      </c>
      <c r="E1558" t="s">
        <v>806</v>
      </c>
      <c r="F1558" t="s">
        <v>9850</v>
      </c>
      <c r="G1558" s="11"/>
      <c r="H1558" s="11"/>
    </row>
    <row r="1559" spans="1:8" x14ac:dyDescent="0.2">
      <c r="A1559" t="str">
        <f t="shared" si="25"/>
        <v>R1LT1Roding</v>
      </c>
      <c r="B1559" t="s">
        <v>94</v>
      </c>
      <c r="C1559" t="s">
        <v>9809</v>
      </c>
      <c r="D1559" t="s">
        <v>805</v>
      </c>
      <c r="E1559" t="s">
        <v>806</v>
      </c>
      <c r="F1559" t="s">
        <v>8643</v>
      </c>
      <c r="G1559" s="11"/>
      <c r="H1559" s="11"/>
    </row>
    <row r="1560" spans="1:8" x14ac:dyDescent="0.2">
      <c r="A1560" t="str">
        <f t="shared" si="25"/>
        <v>R1L14Ruby</v>
      </c>
      <c r="B1560" t="s">
        <v>94</v>
      </c>
      <c r="C1560" t="s">
        <v>9809</v>
      </c>
      <c r="D1560" t="s">
        <v>807</v>
      </c>
      <c r="E1560" t="s">
        <v>808</v>
      </c>
      <c r="F1560" t="s">
        <v>9851</v>
      </c>
      <c r="G1560" s="11"/>
      <c r="H1560" s="11"/>
    </row>
    <row r="1561" spans="1:8" x14ac:dyDescent="0.2">
      <c r="A1561" t="str">
        <f t="shared" si="25"/>
        <v>R1L14Topaz</v>
      </c>
      <c r="B1561" t="s">
        <v>94</v>
      </c>
      <c r="C1561" t="s">
        <v>9809</v>
      </c>
      <c r="D1561" t="s">
        <v>807</v>
      </c>
      <c r="E1561" t="s">
        <v>808</v>
      </c>
      <c r="F1561" t="s">
        <v>9852</v>
      </c>
      <c r="G1561" s="11"/>
      <c r="H1561" s="11"/>
    </row>
    <row r="1562" spans="1:8" x14ac:dyDescent="0.2">
      <c r="A1562" t="str">
        <f t="shared" si="25"/>
        <v>R1L50Meadowview</v>
      </c>
      <c r="B1562" t="s">
        <v>94</v>
      </c>
      <c r="C1562" t="s">
        <v>9809</v>
      </c>
      <c r="D1562" t="s">
        <v>809</v>
      </c>
      <c r="E1562" t="s">
        <v>810</v>
      </c>
      <c r="F1562" t="s">
        <v>9853</v>
      </c>
      <c r="G1562" s="11"/>
      <c r="H1562" s="11"/>
    </row>
    <row r="1563" spans="1:8" x14ac:dyDescent="0.2">
      <c r="A1563" t="str">
        <f t="shared" si="25"/>
        <v>R1LL8Woodlea Clinic</v>
      </c>
      <c r="B1563" t="s">
        <v>94</v>
      </c>
      <c r="C1563" t="s">
        <v>9809</v>
      </c>
      <c r="D1563" t="s">
        <v>811</v>
      </c>
      <c r="E1563" t="s">
        <v>812</v>
      </c>
      <c r="F1563" t="s">
        <v>9854</v>
      </c>
      <c r="G1563" s="11"/>
      <c r="H1563" s="11"/>
    </row>
    <row r="1564" spans="1:8" x14ac:dyDescent="0.2">
      <c r="A1564" t="str">
        <f t="shared" si="25"/>
        <v>RDU01Bourne</v>
      </c>
      <c r="B1564" t="s">
        <v>95</v>
      </c>
      <c r="C1564" t="s">
        <v>9855</v>
      </c>
      <c r="D1564" t="s">
        <v>1267</v>
      </c>
      <c r="E1564" t="s">
        <v>816</v>
      </c>
      <c r="F1564" t="s">
        <v>9856</v>
      </c>
      <c r="G1564" s="11"/>
      <c r="H1564" s="11"/>
    </row>
    <row r="1565" spans="1:8" x14ac:dyDescent="0.2">
      <c r="A1565" t="str">
        <f t="shared" si="25"/>
        <v>RDU01CCU</v>
      </c>
      <c r="B1565" t="s">
        <v>95</v>
      </c>
      <c r="C1565" t="s">
        <v>9855</v>
      </c>
      <c r="D1565" t="s">
        <v>1267</v>
      </c>
      <c r="E1565" t="s">
        <v>816</v>
      </c>
      <c r="F1565" t="s">
        <v>8475</v>
      </c>
      <c r="G1565" s="11"/>
      <c r="H1565" s="12"/>
    </row>
    <row r="1566" spans="1:8" x14ac:dyDescent="0.2">
      <c r="A1566" t="str">
        <f t="shared" si="25"/>
        <v>RDU01CFU</v>
      </c>
      <c r="B1566" t="s">
        <v>95</v>
      </c>
      <c r="C1566" t="s">
        <v>9855</v>
      </c>
      <c r="D1566" t="s">
        <v>1267</v>
      </c>
      <c r="E1566" t="s">
        <v>816</v>
      </c>
      <c r="F1566" t="s">
        <v>9857</v>
      </c>
      <c r="G1566" s="11"/>
      <c r="H1566" s="12"/>
    </row>
    <row r="1567" spans="1:8" x14ac:dyDescent="0.2">
      <c r="A1567" t="str">
        <f t="shared" si="25"/>
        <v>RDU01CLTH</v>
      </c>
      <c r="B1567" t="s">
        <v>95</v>
      </c>
      <c r="C1567" t="s">
        <v>9855</v>
      </c>
      <c r="D1567" t="s">
        <v>1267</v>
      </c>
      <c r="E1567" t="s">
        <v>816</v>
      </c>
      <c r="F1567" t="s">
        <v>9858</v>
      </c>
      <c r="G1567" s="11"/>
      <c r="H1567" s="12"/>
    </row>
    <row r="1568" spans="1:8" x14ac:dyDescent="0.2">
      <c r="A1568" t="str">
        <f t="shared" ref="A1568:A1631" si="26">CONCATENATE(D1568,F1568)</f>
        <v>RDU01F1</v>
      </c>
      <c r="B1568" t="s">
        <v>95</v>
      </c>
      <c r="C1568" t="s">
        <v>9855</v>
      </c>
      <c r="D1568" t="s">
        <v>1267</v>
      </c>
      <c r="E1568" t="s">
        <v>816</v>
      </c>
      <c r="F1568" t="s">
        <v>9859</v>
      </c>
      <c r="G1568" s="11"/>
      <c r="H1568" s="12"/>
    </row>
    <row r="1569" spans="1:8" x14ac:dyDescent="0.2">
      <c r="A1569" t="str">
        <f t="shared" si="26"/>
        <v>RDU01F10</v>
      </c>
      <c r="B1569" t="s">
        <v>95</v>
      </c>
      <c r="C1569" t="s">
        <v>9855</v>
      </c>
      <c r="D1569" t="s">
        <v>1267</v>
      </c>
      <c r="E1569" t="s">
        <v>816</v>
      </c>
      <c r="F1569" t="s">
        <v>9860</v>
      </c>
      <c r="G1569" s="11"/>
      <c r="H1569" s="12"/>
    </row>
    <row r="1570" spans="1:8" x14ac:dyDescent="0.2">
      <c r="A1570" t="str">
        <f t="shared" si="26"/>
        <v>RDU01F14</v>
      </c>
      <c r="B1570" t="s">
        <v>95</v>
      </c>
      <c r="C1570" t="s">
        <v>9855</v>
      </c>
      <c r="D1570" t="s">
        <v>1267</v>
      </c>
      <c r="E1570" t="s">
        <v>816</v>
      </c>
      <c r="F1570" t="s">
        <v>9861</v>
      </c>
      <c r="G1570" s="11"/>
      <c r="H1570" s="12"/>
    </row>
    <row r="1571" spans="1:8" x14ac:dyDescent="0.2">
      <c r="A1571" t="str">
        <f t="shared" si="26"/>
        <v>RDU01F15</v>
      </c>
      <c r="B1571" t="s">
        <v>95</v>
      </c>
      <c r="C1571" t="s">
        <v>9855</v>
      </c>
      <c r="D1571" t="s">
        <v>1267</v>
      </c>
      <c r="E1571" t="s">
        <v>816</v>
      </c>
      <c r="F1571" t="s">
        <v>9862</v>
      </c>
      <c r="G1571" s="11"/>
      <c r="H1571" s="12"/>
    </row>
    <row r="1572" spans="1:8" x14ac:dyDescent="0.2">
      <c r="A1572" t="str">
        <f t="shared" si="26"/>
        <v>RDU01F2-Vascular</v>
      </c>
      <c r="B1572" t="s">
        <v>95</v>
      </c>
      <c r="C1572" t="s">
        <v>9855</v>
      </c>
      <c r="D1572" t="s">
        <v>1267</v>
      </c>
      <c r="E1572" t="s">
        <v>816</v>
      </c>
      <c r="F1572" t="s">
        <v>9863</v>
      </c>
      <c r="G1572" s="11"/>
      <c r="H1572" s="12"/>
    </row>
    <row r="1573" spans="1:8" x14ac:dyDescent="0.2">
      <c r="A1573" t="str">
        <f t="shared" si="26"/>
        <v>RDU01F3</v>
      </c>
      <c r="B1573" t="s">
        <v>95</v>
      </c>
      <c r="C1573" t="s">
        <v>9855</v>
      </c>
      <c r="D1573" t="s">
        <v>1267</v>
      </c>
      <c r="E1573" t="s">
        <v>816</v>
      </c>
      <c r="F1573" t="s">
        <v>9864</v>
      </c>
      <c r="G1573" s="11"/>
      <c r="H1573" s="12"/>
    </row>
    <row r="1574" spans="1:8" x14ac:dyDescent="0.2">
      <c r="A1574" t="str">
        <f t="shared" si="26"/>
        <v>RDU01F4</v>
      </c>
      <c r="B1574" t="s">
        <v>95</v>
      </c>
      <c r="C1574" t="s">
        <v>9855</v>
      </c>
      <c r="D1574" t="s">
        <v>1267</v>
      </c>
      <c r="E1574" t="s">
        <v>816</v>
      </c>
      <c r="F1574" t="s">
        <v>9011</v>
      </c>
      <c r="G1574" s="11"/>
      <c r="H1574" s="12"/>
    </row>
    <row r="1575" spans="1:8" x14ac:dyDescent="0.2">
      <c r="A1575" t="str">
        <f t="shared" si="26"/>
        <v>RDU01F5</v>
      </c>
      <c r="B1575" t="s">
        <v>95</v>
      </c>
      <c r="C1575" t="s">
        <v>9855</v>
      </c>
      <c r="D1575" t="s">
        <v>1267</v>
      </c>
      <c r="E1575" t="s">
        <v>816</v>
      </c>
      <c r="F1575" t="s">
        <v>8852</v>
      </c>
      <c r="G1575" s="11"/>
      <c r="H1575" s="12"/>
    </row>
    <row r="1576" spans="1:8" x14ac:dyDescent="0.2">
      <c r="A1576" t="str">
        <f t="shared" si="26"/>
        <v>RDU01F6</v>
      </c>
      <c r="B1576" t="s">
        <v>95</v>
      </c>
      <c r="C1576" t="s">
        <v>9855</v>
      </c>
      <c r="D1576" t="s">
        <v>1267</v>
      </c>
      <c r="E1576" t="s">
        <v>816</v>
      </c>
      <c r="F1576" t="s">
        <v>8853</v>
      </c>
      <c r="G1576" s="11"/>
      <c r="H1576" s="12"/>
    </row>
    <row r="1577" spans="1:8" x14ac:dyDescent="0.2">
      <c r="A1577" t="str">
        <f t="shared" si="26"/>
        <v>RDU01F7</v>
      </c>
      <c r="B1577" t="s">
        <v>95</v>
      </c>
      <c r="C1577" t="s">
        <v>9855</v>
      </c>
      <c r="D1577" t="s">
        <v>1267</v>
      </c>
      <c r="E1577" t="s">
        <v>816</v>
      </c>
      <c r="F1577" t="s">
        <v>9865</v>
      </c>
      <c r="G1577" s="11"/>
      <c r="H1577" s="12"/>
    </row>
    <row r="1578" spans="1:8" x14ac:dyDescent="0.2">
      <c r="A1578" t="str">
        <f t="shared" si="26"/>
        <v>RDU01F8</v>
      </c>
      <c r="B1578" t="s">
        <v>95</v>
      </c>
      <c r="C1578" t="s">
        <v>9855</v>
      </c>
      <c r="D1578" t="s">
        <v>1267</v>
      </c>
      <c r="E1578" t="s">
        <v>816</v>
      </c>
      <c r="F1578" t="s">
        <v>9866</v>
      </c>
      <c r="G1578" s="11"/>
      <c r="H1578" s="12"/>
    </row>
    <row r="1579" spans="1:8" x14ac:dyDescent="0.2">
      <c r="A1579" t="str">
        <f t="shared" si="26"/>
        <v>RDU01F9</v>
      </c>
      <c r="B1579" t="s">
        <v>95</v>
      </c>
      <c r="C1579" t="s">
        <v>9855</v>
      </c>
      <c r="D1579" t="s">
        <v>1267</v>
      </c>
      <c r="E1579" t="s">
        <v>816</v>
      </c>
      <c r="F1579" t="s">
        <v>9867</v>
      </c>
      <c r="G1579" s="11"/>
      <c r="H1579" s="12"/>
    </row>
    <row r="1580" spans="1:8" x14ac:dyDescent="0.2">
      <c r="A1580" t="str">
        <f t="shared" si="26"/>
        <v>RDU01G1</v>
      </c>
      <c r="B1580" t="s">
        <v>95</v>
      </c>
      <c r="C1580" t="s">
        <v>9855</v>
      </c>
      <c r="D1580" t="s">
        <v>1267</v>
      </c>
      <c r="E1580" t="s">
        <v>816</v>
      </c>
      <c r="F1580" t="s">
        <v>9868</v>
      </c>
      <c r="G1580" s="11"/>
      <c r="H1580" s="12"/>
    </row>
    <row r="1581" spans="1:8" x14ac:dyDescent="0.2">
      <c r="A1581" t="str">
        <f t="shared" si="26"/>
        <v>RDU01G2A</v>
      </c>
      <c r="B1581" t="s">
        <v>95</v>
      </c>
      <c r="C1581" t="s">
        <v>9855</v>
      </c>
      <c r="D1581" t="s">
        <v>1267</v>
      </c>
      <c r="E1581" t="s">
        <v>816</v>
      </c>
      <c r="F1581" t="s">
        <v>9869</v>
      </c>
      <c r="G1581" s="11"/>
      <c r="H1581" s="12"/>
    </row>
    <row r="1582" spans="1:8" x14ac:dyDescent="0.2">
      <c r="A1582" t="str">
        <f t="shared" si="26"/>
        <v>RDU01G2B</v>
      </c>
      <c r="B1582" t="s">
        <v>95</v>
      </c>
      <c r="C1582" t="s">
        <v>9855</v>
      </c>
      <c r="D1582" t="s">
        <v>1267</v>
      </c>
      <c r="E1582" t="s">
        <v>816</v>
      </c>
      <c r="F1582" t="s">
        <v>9870</v>
      </c>
      <c r="G1582" s="11"/>
      <c r="H1582" s="12"/>
    </row>
    <row r="1583" spans="1:8" x14ac:dyDescent="0.2">
      <c r="A1583" t="str">
        <f t="shared" si="26"/>
        <v>RDU01G3</v>
      </c>
      <c r="B1583" t="s">
        <v>95</v>
      </c>
      <c r="C1583" t="s">
        <v>9855</v>
      </c>
      <c r="D1583" t="s">
        <v>1267</v>
      </c>
      <c r="E1583" t="s">
        <v>816</v>
      </c>
      <c r="F1583" t="s">
        <v>9012</v>
      </c>
      <c r="G1583" s="11"/>
      <c r="H1583" s="12"/>
    </row>
    <row r="1584" spans="1:8" x14ac:dyDescent="0.2">
      <c r="A1584" t="str">
        <f t="shared" si="26"/>
        <v>RDU01G5CAVELL</v>
      </c>
      <c r="B1584" t="s">
        <v>95</v>
      </c>
      <c r="C1584" t="s">
        <v>9855</v>
      </c>
      <c r="D1584" t="s">
        <v>1267</v>
      </c>
      <c r="E1584" t="s">
        <v>816</v>
      </c>
      <c r="F1584" t="s">
        <v>9871</v>
      </c>
      <c r="G1584" s="11"/>
      <c r="H1584" s="12"/>
    </row>
    <row r="1585" spans="1:8" x14ac:dyDescent="0.2">
      <c r="A1585" t="str">
        <f t="shared" si="26"/>
        <v>RDU01G5PAGET</v>
      </c>
      <c r="B1585" t="s">
        <v>95</v>
      </c>
      <c r="C1585" t="s">
        <v>9855</v>
      </c>
      <c r="D1585" t="s">
        <v>1267</v>
      </c>
      <c r="E1585" t="s">
        <v>816</v>
      </c>
      <c r="F1585" t="s">
        <v>9872</v>
      </c>
      <c r="G1585" s="11"/>
      <c r="H1585" s="12"/>
    </row>
    <row r="1586" spans="1:8" x14ac:dyDescent="0.2">
      <c r="A1586" t="str">
        <f t="shared" si="26"/>
        <v>RDU01G6</v>
      </c>
      <c r="B1586" t="s">
        <v>95</v>
      </c>
      <c r="C1586" t="s">
        <v>9855</v>
      </c>
      <c r="D1586" t="s">
        <v>1267</v>
      </c>
      <c r="E1586" t="s">
        <v>816</v>
      </c>
      <c r="F1586" t="s">
        <v>9015</v>
      </c>
      <c r="G1586" s="11"/>
      <c r="H1586" s="12"/>
    </row>
    <row r="1587" spans="1:8" x14ac:dyDescent="0.2">
      <c r="A1587" t="str">
        <f t="shared" si="26"/>
        <v>RDU01G9</v>
      </c>
      <c r="B1587" t="s">
        <v>95</v>
      </c>
      <c r="C1587" t="s">
        <v>9855</v>
      </c>
      <c r="D1587" t="s">
        <v>1267</v>
      </c>
      <c r="E1587" t="s">
        <v>816</v>
      </c>
      <c r="F1587" t="s">
        <v>9873</v>
      </c>
      <c r="G1587" s="11"/>
      <c r="H1587" s="12"/>
    </row>
    <row r="1588" spans="1:8" x14ac:dyDescent="0.2">
      <c r="A1588" t="str">
        <f t="shared" si="26"/>
        <v>RDU01ICU</v>
      </c>
      <c r="B1588" t="s">
        <v>95</v>
      </c>
      <c r="C1588" t="s">
        <v>9855</v>
      </c>
      <c r="D1588" t="s">
        <v>1267</v>
      </c>
      <c r="E1588" t="s">
        <v>816</v>
      </c>
      <c r="F1588" t="s">
        <v>8834</v>
      </c>
      <c r="G1588" s="11"/>
      <c r="H1588" s="12"/>
    </row>
    <row r="1589" spans="1:8" x14ac:dyDescent="0.2">
      <c r="A1589" t="str">
        <f t="shared" si="26"/>
        <v>RDU01MADU</v>
      </c>
      <c r="B1589" t="s">
        <v>95</v>
      </c>
      <c r="C1589" t="s">
        <v>9855</v>
      </c>
      <c r="D1589" t="s">
        <v>1267</v>
      </c>
      <c r="E1589" t="s">
        <v>816</v>
      </c>
      <c r="F1589" t="s">
        <v>9874</v>
      </c>
      <c r="G1589" s="11"/>
      <c r="H1589" s="12"/>
    </row>
    <row r="1590" spans="1:8" x14ac:dyDescent="0.2">
      <c r="A1590" t="str">
        <f t="shared" si="26"/>
        <v>RDU01Maternity</v>
      </c>
      <c r="B1590" t="s">
        <v>95</v>
      </c>
      <c r="C1590" t="s">
        <v>9855</v>
      </c>
      <c r="D1590" t="s">
        <v>1267</v>
      </c>
      <c r="E1590" t="s">
        <v>816</v>
      </c>
      <c r="F1590" t="s">
        <v>9139</v>
      </c>
      <c r="G1590" s="11"/>
      <c r="H1590" s="11"/>
    </row>
    <row r="1591" spans="1:8" x14ac:dyDescent="0.2">
      <c r="A1591" t="str">
        <f t="shared" si="26"/>
        <v>RDU01MAU-AMU</v>
      </c>
      <c r="B1591" t="s">
        <v>95</v>
      </c>
      <c r="C1591" t="s">
        <v>9855</v>
      </c>
      <c r="D1591" t="s">
        <v>1267</v>
      </c>
      <c r="E1591" t="s">
        <v>816</v>
      </c>
      <c r="F1591" t="s">
        <v>9875</v>
      </c>
      <c r="G1591" s="11"/>
      <c r="H1591" s="11"/>
    </row>
    <row r="1592" spans="1:8" x14ac:dyDescent="0.2">
      <c r="A1592" t="str">
        <f t="shared" si="26"/>
        <v>RDU01NNU</v>
      </c>
      <c r="B1592" t="s">
        <v>95</v>
      </c>
      <c r="C1592" t="s">
        <v>9855</v>
      </c>
      <c r="D1592" t="s">
        <v>1267</v>
      </c>
      <c r="E1592" t="s">
        <v>816</v>
      </c>
      <c r="F1592" t="s">
        <v>9190</v>
      </c>
      <c r="G1592" s="11"/>
      <c r="H1592" s="11"/>
    </row>
    <row r="1593" spans="1:8" x14ac:dyDescent="0.2">
      <c r="A1593" t="str">
        <f t="shared" si="26"/>
        <v>RDU01Parkside</v>
      </c>
      <c r="B1593" t="s">
        <v>95</v>
      </c>
      <c r="C1593" t="s">
        <v>9855</v>
      </c>
      <c r="D1593" t="s">
        <v>1267</v>
      </c>
      <c r="E1593" t="s">
        <v>816</v>
      </c>
      <c r="F1593" t="s">
        <v>9876</v>
      </c>
      <c r="G1593" s="11"/>
      <c r="H1593" s="11"/>
    </row>
    <row r="1594" spans="1:8" x14ac:dyDescent="0.2">
      <c r="A1594" t="str">
        <f t="shared" si="26"/>
        <v>RDU01Renal</v>
      </c>
      <c r="B1594" t="s">
        <v>95</v>
      </c>
      <c r="C1594" t="s">
        <v>9855</v>
      </c>
      <c r="D1594" t="s">
        <v>1267</v>
      </c>
      <c r="E1594" t="s">
        <v>816</v>
      </c>
      <c r="F1594" t="s">
        <v>9877</v>
      </c>
      <c r="G1594" s="11"/>
      <c r="H1594" s="11"/>
    </row>
    <row r="1595" spans="1:8" x14ac:dyDescent="0.2">
      <c r="A1595" t="str">
        <f t="shared" si="26"/>
        <v>RDU01SADU</v>
      </c>
      <c r="B1595" t="s">
        <v>95</v>
      </c>
      <c r="C1595" t="s">
        <v>9855</v>
      </c>
      <c r="D1595" t="s">
        <v>1267</v>
      </c>
      <c r="E1595" t="s">
        <v>816</v>
      </c>
      <c r="F1595" t="s">
        <v>9878</v>
      </c>
      <c r="G1595" s="11"/>
      <c r="H1595" s="11"/>
    </row>
    <row r="1596" spans="1:8" x14ac:dyDescent="0.2">
      <c r="A1596" t="str">
        <f t="shared" si="26"/>
        <v>RDU01SAU</v>
      </c>
      <c r="B1596" t="s">
        <v>95</v>
      </c>
      <c r="C1596" t="s">
        <v>9855</v>
      </c>
      <c r="D1596" t="s">
        <v>1267</v>
      </c>
      <c r="E1596" t="s">
        <v>816</v>
      </c>
      <c r="F1596" t="s">
        <v>8409</v>
      </c>
      <c r="G1596" s="11"/>
      <c r="H1596" s="11"/>
    </row>
    <row r="1597" spans="1:8" x14ac:dyDescent="0.2">
      <c r="A1597" t="str">
        <f t="shared" si="26"/>
        <v>RDU01SSS</v>
      </c>
      <c r="B1597" t="s">
        <v>95</v>
      </c>
      <c r="C1597" t="s">
        <v>9855</v>
      </c>
      <c r="D1597" t="s">
        <v>1267</v>
      </c>
      <c r="E1597" t="s">
        <v>816</v>
      </c>
      <c r="F1597" t="s">
        <v>9879</v>
      </c>
      <c r="G1597" s="11"/>
      <c r="H1597" s="11"/>
    </row>
    <row r="1598" spans="1:8" x14ac:dyDescent="0.2">
      <c r="A1598" t="str">
        <f t="shared" si="26"/>
        <v>RDU52Ward 04 Orthopaedic (Hwd)</v>
      </c>
      <c r="B1598" t="s">
        <v>95</v>
      </c>
      <c r="C1598" t="s">
        <v>9855</v>
      </c>
      <c r="D1598" t="s">
        <v>1270</v>
      </c>
      <c r="E1598" t="s">
        <v>9880</v>
      </c>
      <c r="F1598" t="s">
        <v>9881</v>
      </c>
      <c r="G1598" s="11"/>
      <c r="H1598" s="11"/>
    </row>
    <row r="1599" spans="1:8" x14ac:dyDescent="0.2">
      <c r="A1599" t="str">
        <f t="shared" si="26"/>
        <v>RDU50Acute Assessment Unit (WP)</v>
      </c>
      <c r="B1599" t="s">
        <v>95</v>
      </c>
      <c r="C1599" t="s">
        <v>9855</v>
      </c>
      <c r="D1599" t="s">
        <v>1272</v>
      </c>
      <c r="E1599" t="s">
        <v>1126</v>
      </c>
      <c r="F1599" t="s">
        <v>9882</v>
      </c>
      <c r="G1599" s="11"/>
      <c r="H1599" s="11"/>
    </row>
    <row r="1600" spans="1:8" x14ac:dyDescent="0.2">
      <c r="A1600" t="str">
        <f t="shared" si="26"/>
        <v>RDU50Coronary Care Unit (WP)</v>
      </c>
      <c r="B1600" t="s">
        <v>95</v>
      </c>
      <c r="C1600" t="s">
        <v>9855</v>
      </c>
      <c r="D1600" t="s">
        <v>1272</v>
      </c>
      <c r="E1600" t="s">
        <v>1126</v>
      </c>
      <c r="F1600" t="s">
        <v>9883</v>
      </c>
      <c r="G1600" s="11"/>
      <c r="H1600" s="11"/>
    </row>
    <row r="1601" spans="1:8" x14ac:dyDescent="0.2">
      <c r="A1601" t="str">
        <f t="shared" si="26"/>
        <v>RDU50Intensive Treatment Unit (WP)</v>
      </c>
      <c r="B1601" t="s">
        <v>95</v>
      </c>
      <c r="C1601" t="s">
        <v>9855</v>
      </c>
      <c r="D1601" t="s">
        <v>1272</v>
      </c>
      <c r="E1601" t="s">
        <v>1126</v>
      </c>
      <c r="F1601" t="s">
        <v>9884</v>
      </c>
      <c r="G1601" s="11"/>
      <c r="H1601" s="11"/>
    </row>
    <row r="1602" spans="1:8" x14ac:dyDescent="0.2">
      <c r="A1602" t="str">
        <f t="shared" si="26"/>
        <v>RDU50Maternity Unit (WP)</v>
      </c>
      <c r="B1602" t="s">
        <v>95</v>
      </c>
      <c r="C1602" t="s">
        <v>9855</v>
      </c>
      <c r="D1602" t="s">
        <v>1272</v>
      </c>
      <c r="E1602" t="s">
        <v>1126</v>
      </c>
      <c r="F1602" t="s">
        <v>9885</v>
      </c>
      <c r="G1602" s="11"/>
      <c r="H1602" s="11"/>
    </row>
    <row r="1603" spans="1:8" x14ac:dyDescent="0.2">
      <c r="A1603" t="str">
        <f t="shared" si="26"/>
        <v>RDU50Medical Short Stay (WP)</v>
      </c>
      <c r="B1603" t="s">
        <v>95</v>
      </c>
      <c r="C1603" t="s">
        <v>9855</v>
      </c>
      <c r="D1603" t="s">
        <v>1272</v>
      </c>
      <c r="E1603" t="s">
        <v>1126</v>
      </c>
      <c r="F1603" t="s">
        <v>9886</v>
      </c>
      <c r="G1603" s="11"/>
      <c r="H1603" s="11"/>
    </row>
    <row r="1604" spans="1:8" x14ac:dyDescent="0.2">
      <c r="A1604" t="str">
        <f t="shared" si="26"/>
        <v>RDU50Medicine Elderly Care (WP)</v>
      </c>
      <c r="B1604" t="s">
        <v>95</v>
      </c>
      <c r="C1604" t="s">
        <v>9855</v>
      </c>
      <c r="D1604" t="s">
        <v>1272</v>
      </c>
      <c r="E1604" t="s">
        <v>1126</v>
      </c>
      <c r="F1604" t="s">
        <v>9887</v>
      </c>
      <c r="G1604" s="11"/>
      <c r="H1604" s="11"/>
    </row>
    <row r="1605" spans="1:8" x14ac:dyDescent="0.2">
      <c r="A1605" t="str">
        <f t="shared" si="26"/>
        <v>RDU50Neonatal Unit (WP)</v>
      </c>
      <c r="B1605" t="s">
        <v>95</v>
      </c>
      <c r="C1605" t="s">
        <v>9855</v>
      </c>
      <c r="D1605" t="s">
        <v>1272</v>
      </c>
      <c r="E1605" t="s">
        <v>1126</v>
      </c>
      <c r="F1605" t="s">
        <v>9888</v>
      </c>
      <c r="G1605" s="11"/>
      <c r="H1605" s="11"/>
    </row>
    <row r="1606" spans="1:8" x14ac:dyDescent="0.2">
      <c r="A1606" t="str">
        <f t="shared" si="26"/>
        <v>RDU50Parkside (WP)</v>
      </c>
      <c r="B1606" t="s">
        <v>95</v>
      </c>
      <c r="C1606" t="s">
        <v>9855</v>
      </c>
      <c r="D1606" t="s">
        <v>1272</v>
      </c>
      <c r="E1606" t="s">
        <v>1126</v>
      </c>
      <c r="F1606" t="s">
        <v>9889</v>
      </c>
      <c r="G1606" s="11"/>
      <c r="H1606" s="11"/>
    </row>
    <row r="1607" spans="1:8" x14ac:dyDescent="0.2">
      <c r="A1607" t="str">
        <f t="shared" si="26"/>
        <v>RDU50Surgical Short Stay Unit (WP)</v>
      </c>
      <c r="B1607" t="s">
        <v>95</v>
      </c>
      <c r="C1607" t="s">
        <v>9855</v>
      </c>
      <c r="D1607" t="s">
        <v>1272</v>
      </c>
      <c r="E1607" t="s">
        <v>1126</v>
      </c>
      <c r="F1607" t="s">
        <v>9890</v>
      </c>
      <c r="G1607" s="11"/>
      <c r="H1607" s="11"/>
    </row>
    <row r="1608" spans="1:8" x14ac:dyDescent="0.2">
      <c r="A1608" t="str">
        <f t="shared" si="26"/>
        <v>RDU50Ward 01 Orthopaedic (WP)</v>
      </c>
      <c r="B1608" t="s">
        <v>95</v>
      </c>
      <c r="C1608" t="s">
        <v>9855</v>
      </c>
      <c r="D1608" t="s">
        <v>1272</v>
      </c>
      <c r="E1608" t="s">
        <v>9891</v>
      </c>
      <c r="F1608" t="s">
        <v>9892</v>
      </c>
      <c r="G1608" s="11"/>
      <c r="H1608" s="11"/>
    </row>
    <row r="1609" spans="1:8" x14ac:dyDescent="0.2">
      <c r="A1609" t="str">
        <f t="shared" si="26"/>
        <v>RDU50Ward 02 General Medicine (WP)</v>
      </c>
      <c r="B1609" t="s">
        <v>95</v>
      </c>
      <c r="C1609" t="s">
        <v>9855</v>
      </c>
      <c r="D1609" t="s">
        <v>1272</v>
      </c>
      <c r="E1609" t="s">
        <v>1126</v>
      </c>
      <c r="F1609" t="s">
        <v>9893</v>
      </c>
      <c r="G1609" s="11"/>
      <c r="H1609" s="11"/>
    </row>
    <row r="1610" spans="1:8" x14ac:dyDescent="0.2">
      <c r="A1610" t="str">
        <f t="shared" si="26"/>
        <v>RDU50Ward 03 Geriatric Medicine (WP)</v>
      </c>
      <c r="B1610" t="s">
        <v>95</v>
      </c>
      <c r="C1610" t="s">
        <v>9855</v>
      </c>
      <c r="D1610" t="s">
        <v>1272</v>
      </c>
      <c r="E1610" t="s">
        <v>1126</v>
      </c>
      <c r="F1610" t="s">
        <v>9894</v>
      </c>
      <c r="G1610" s="11"/>
      <c r="H1610" s="11"/>
    </row>
    <row r="1611" spans="1:8" x14ac:dyDescent="0.2">
      <c r="A1611" t="str">
        <f t="shared" si="26"/>
        <v>RDU50Ward 04 Cardiology plus Diuretic Lounge (WP)</v>
      </c>
      <c r="B1611" t="s">
        <v>95</v>
      </c>
      <c r="C1611" t="s">
        <v>9855</v>
      </c>
      <c r="D1611" t="s">
        <v>1272</v>
      </c>
      <c r="E1611" t="s">
        <v>1126</v>
      </c>
      <c r="F1611" t="s">
        <v>9895</v>
      </c>
      <c r="G1611" s="11"/>
      <c r="H1611" s="11"/>
    </row>
    <row r="1612" spans="1:8" x14ac:dyDescent="0.2">
      <c r="A1612" t="str">
        <f t="shared" si="26"/>
        <v>RDU50Ward 05 General Medicine (WP)</v>
      </c>
      <c r="B1612" t="s">
        <v>95</v>
      </c>
      <c r="C1612" t="s">
        <v>9855</v>
      </c>
      <c r="D1612" t="s">
        <v>1272</v>
      </c>
      <c r="E1612" t="s">
        <v>1126</v>
      </c>
      <c r="F1612" t="s">
        <v>9896</v>
      </c>
      <c r="G1612" s="11"/>
      <c r="H1612" s="11"/>
    </row>
    <row r="1613" spans="1:8" x14ac:dyDescent="0.2">
      <c r="A1613" t="str">
        <f t="shared" si="26"/>
        <v>RDU50Ward 06 General Medicine (WP)</v>
      </c>
      <c r="B1613" t="s">
        <v>95</v>
      </c>
      <c r="C1613" t="s">
        <v>9855</v>
      </c>
      <c r="D1613" t="s">
        <v>1272</v>
      </c>
      <c r="E1613" t="s">
        <v>1126</v>
      </c>
      <c r="F1613" t="s">
        <v>9897</v>
      </c>
      <c r="G1613" s="11"/>
      <c r="H1613" s="11"/>
    </row>
    <row r="1614" spans="1:8" x14ac:dyDescent="0.2">
      <c r="A1614" t="str">
        <f t="shared" si="26"/>
        <v>RDU50Ward 09 General Medicine (WP)</v>
      </c>
      <c r="B1614" t="s">
        <v>95</v>
      </c>
      <c r="C1614" t="s">
        <v>9855</v>
      </c>
      <c r="D1614" t="s">
        <v>1272</v>
      </c>
      <c r="E1614" t="s">
        <v>1126</v>
      </c>
      <c r="F1614" t="s">
        <v>9898</v>
      </c>
      <c r="G1614" s="11"/>
      <c r="H1614" s="11"/>
    </row>
    <row r="1615" spans="1:8" x14ac:dyDescent="0.2">
      <c r="A1615" t="str">
        <f t="shared" si="26"/>
        <v>RDU50Ward 09 Medical Acute Dependency Unit (WP)</v>
      </c>
      <c r="B1615" t="s">
        <v>95</v>
      </c>
      <c r="C1615" t="s">
        <v>9855</v>
      </c>
      <c r="D1615" t="s">
        <v>1272</v>
      </c>
      <c r="E1615" t="s">
        <v>1126</v>
      </c>
      <c r="F1615" t="s">
        <v>9899</v>
      </c>
      <c r="G1615" s="11"/>
      <c r="H1615" s="11"/>
    </row>
    <row r="1616" spans="1:8" x14ac:dyDescent="0.2">
      <c r="A1616" t="str">
        <f t="shared" si="26"/>
        <v>RDU50Ward 10 Surgical (WP)</v>
      </c>
      <c r="B1616" t="s">
        <v>95</v>
      </c>
      <c r="C1616" t="s">
        <v>9855</v>
      </c>
      <c r="D1616" t="s">
        <v>1272</v>
      </c>
      <c r="E1616" t="s">
        <v>1126</v>
      </c>
      <c r="F1616" t="s">
        <v>9900</v>
      </c>
      <c r="G1616" s="11"/>
      <c r="H1616" s="11"/>
    </row>
    <row r="1617" spans="1:8" x14ac:dyDescent="0.2">
      <c r="A1617" t="str">
        <f t="shared" si="26"/>
        <v>RDU50Ward 11 Surgical (WP)</v>
      </c>
      <c r="B1617" t="s">
        <v>95</v>
      </c>
      <c r="C1617" t="s">
        <v>9855</v>
      </c>
      <c r="D1617" t="s">
        <v>1272</v>
      </c>
      <c r="E1617" t="s">
        <v>1126</v>
      </c>
      <c r="F1617" t="s">
        <v>9901</v>
      </c>
      <c r="G1617" s="11"/>
      <c r="H1617" s="11"/>
    </row>
    <row r="1618" spans="1:8" x14ac:dyDescent="0.2">
      <c r="A1618" t="str">
        <f t="shared" si="26"/>
        <v>RDU50Ward 15 Eden (WP)</v>
      </c>
      <c r="B1618" t="s">
        <v>95</v>
      </c>
      <c r="C1618" t="s">
        <v>9855</v>
      </c>
      <c r="D1618" t="s">
        <v>1272</v>
      </c>
      <c r="E1618" t="s">
        <v>1126</v>
      </c>
      <c r="F1618" t="s">
        <v>9902</v>
      </c>
      <c r="G1618" s="11"/>
      <c r="H1618" s="11"/>
    </row>
    <row r="1619" spans="1:8" x14ac:dyDescent="0.2">
      <c r="A1619" t="str">
        <f t="shared" si="26"/>
        <v>RDU50Ward 16 SRU (WP)</v>
      </c>
      <c r="B1619" t="s">
        <v>95</v>
      </c>
      <c r="C1619" t="s">
        <v>9855</v>
      </c>
      <c r="D1619" t="s">
        <v>1272</v>
      </c>
      <c r="E1619" t="s">
        <v>1126</v>
      </c>
      <c r="F1619" t="s">
        <v>9903</v>
      </c>
      <c r="G1619" s="11"/>
      <c r="H1619" s="11"/>
    </row>
    <row r="1620" spans="1:8" x14ac:dyDescent="0.2">
      <c r="A1620" t="str">
        <f t="shared" si="26"/>
        <v>RDU50Ward 20 Gynaecology (WP)</v>
      </c>
      <c r="B1620" t="s">
        <v>95</v>
      </c>
      <c r="C1620" t="s">
        <v>9855</v>
      </c>
      <c r="D1620" t="s">
        <v>1272</v>
      </c>
      <c r="E1620" t="s">
        <v>1126</v>
      </c>
      <c r="F1620" t="s">
        <v>9904</v>
      </c>
      <c r="G1620" s="11"/>
      <c r="H1620" s="11"/>
    </row>
    <row r="1621" spans="1:8" x14ac:dyDescent="0.2">
      <c r="A1621" t="str">
        <f t="shared" si="26"/>
        <v>RDU50Ward 24 Paediatric (WP)</v>
      </c>
      <c r="B1621" t="s">
        <v>95</v>
      </c>
      <c r="C1621" t="s">
        <v>9855</v>
      </c>
      <c r="D1621" t="s">
        <v>1272</v>
      </c>
      <c r="E1621" t="s">
        <v>1126</v>
      </c>
      <c r="F1621" t="s">
        <v>9905</v>
      </c>
      <c r="G1621" s="11"/>
      <c r="H1621" s="11"/>
    </row>
    <row r="1622" spans="1:8" x14ac:dyDescent="0.2">
      <c r="A1622" t="str">
        <f t="shared" si="26"/>
        <v>RR7ENCragside Court</v>
      </c>
      <c r="B1622" t="s">
        <v>96</v>
      </c>
      <c r="C1622" t="s">
        <v>9906</v>
      </c>
      <c r="D1622" t="s">
        <v>3109</v>
      </c>
      <c r="E1622" t="s">
        <v>3110</v>
      </c>
      <c r="F1622" t="s">
        <v>9907</v>
      </c>
      <c r="G1622" s="11"/>
      <c r="H1622" s="11"/>
    </row>
    <row r="1623" spans="1:8" x14ac:dyDescent="0.2">
      <c r="A1623" t="str">
        <f t="shared" si="26"/>
        <v>RR7ENCritical Care Dept</v>
      </c>
      <c r="B1623" t="s">
        <v>96</v>
      </c>
      <c r="C1623" t="s">
        <v>9906</v>
      </c>
      <c r="D1623" t="s">
        <v>3109</v>
      </c>
      <c r="E1623" t="s">
        <v>3110</v>
      </c>
      <c r="F1623" t="s">
        <v>9908</v>
      </c>
      <c r="G1623" s="11"/>
      <c r="H1623" s="12"/>
    </row>
    <row r="1624" spans="1:8" x14ac:dyDescent="0.2">
      <c r="A1624" t="str">
        <f t="shared" si="26"/>
        <v>RR7ENEmergency Admissions Unit</v>
      </c>
      <c r="B1624" t="s">
        <v>96</v>
      </c>
      <c r="C1624" t="s">
        <v>9906</v>
      </c>
      <c r="D1624" t="s">
        <v>3109</v>
      </c>
      <c r="E1624" t="s">
        <v>3110</v>
      </c>
      <c r="F1624" t="s">
        <v>9909</v>
      </c>
      <c r="G1624" s="11"/>
      <c r="H1624" s="11"/>
    </row>
    <row r="1625" spans="1:8" x14ac:dyDescent="0.2">
      <c r="A1625" t="str">
        <f t="shared" si="26"/>
        <v>RR7ENMaternity Unit</v>
      </c>
      <c r="B1625" t="s">
        <v>96</v>
      </c>
      <c r="C1625" t="s">
        <v>9906</v>
      </c>
      <c r="D1625" t="s">
        <v>3109</v>
      </c>
      <c r="E1625" t="s">
        <v>3110</v>
      </c>
      <c r="F1625" t="s">
        <v>9910</v>
      </c>
      <c r="G1625" s="11"/>
      <c r="H1625" s="11"/>
    </row>
    <row r="1626" spans="1:8" x14ac:dyDescent="0.2">
      <c r="A1626" t="str">
        <f t="shared" si="26"/>
        <v>RR7ENPaediatrics</v>
      </c>
      <c r="B1626" t="s">
        <v>96</v>
      </c>
      <c r="C1626" t="s">
        <v>9906</v>
      </c>
      <c r="D1626" t="s">
        <v>3109</v>
      </c>
      <c r="E1626" t="s">
        <v>14246</v>
      </c>
      <c r="F1626" t="s">
        <v>8839</v>
      </c>
      <c r="G1626" s="11" t="s">
        <v>14247</v>
      </c>
      <c r="H1626" s="11">
        <v>44126</v>
      </c>
    </row>
    <row r="1627" spans="1:8" x14ac:dyDescent="0.2">
      <c r="A1627" t="str">
        <f t="shared" si="26"/>
        <v>RR7ENShort Stay Unit</v>
      </c>
      <c r="B1627" t="s">
        <v>96</v>
      </c>
      <c r="C1627" t="s">
        <v>9906</v>
      </c>
      <c r="D1627" t="s">
        <v>3109</v>
      </c>
      <c r="E1627" t="s">
        <v>3110</v>
      </c>
      <c r="F1627" t="s">
        <v>12164</v>
      </c>
      <c r="H1627" s="16"/>
    </row>
    <row r="1628" spans="1:8" x14ac:dyDescent="0.2">
      <c r="A1628" t="str">
        <f t="shared" si="26"/>
        <v>RR7ENSpecial Care Baby Unit</v>
      </c>
      <c r="B1628" t="s">
        <v>96</v>
      </c>
      <c r="C1628" t="s">
        <v>9906</v>
      </c>
      <c r="D1628" t="s">
        <v>3109</v>
      </c>
      <c r="E1628" t="s">
        <v>3110</v>
      </c>
      <c r="F1628" t="s">
        <v>9156</v>
      </c>
      <c r="G1628" s="11"/>
      <c r="H1628" s="11"/>
    </row>
    <row r="1629" spans="1:8" x14ac:dyDescent="0.2">
      <c r="A1629" t="str">
        <f t="shared" si="26"/>
        <v>RR7ENSt. Bedes</v>
      </c>
      <c r="B1629" t="s">
        <v>96</v>
      </c>
      <c r="C1629" t="s">
        <v>9906</v>
      </c>
      <c r="D1629" t="s">
        <v>3109</v>
      </c>
      <c r="E1629" t="s">
        <v>3110</v>
      </c>
      <c r="F1629" t="s">
        <v>9911</v>
      </c>
      <c r="G1629" s="11"/>
      <c r="H1629" s="11"/>
    </row>
    <row r="1630" spans="1:8" x14ac:dyDescent="0.2">
      <c r="A1630" t="str">
        <f t="shared" si="26"/>
        <v>RR7ENSunniside Unit</v>
      </c>
      <c r="B1630" t="s">
        <v>96</v>
      </c>
      <c r="C1630" t="s">
        <v>9906</v>
      </c>
      <c r="D1630" t="s">
        <v>3109</v>
      </c>
      <c r="E1630" t="s">
        <v>3110</v>
      </c>
      <c r="F1630" t="s">
        <v>9912</v>
      </c>
      <c r="G1630" s="11"/>
      <c r="H1630" s="12"/>
    </row>
    <row r="1631" spans="1:8" x14ac:dyDescent="0.2">
      <c r="A1631" t="str">
        <f t="shared" si="26"/>
        <v>RR7ENWard 1 Gen Med/Haem</v>
      </c>
      <c r="B1631" t="s">
        <v>96</v>
      </c>
      <c r="C1631" t="s">
        <v>9906</v>
      </c>
      <c r="D1631" t="s">
        <v>3109</v>
      </c>
      <c r="E1631" t="s">
        <v>3110</v>
      </c>
      <c r="F1631" t="s">
        <v>9913</v>
      </c>
      <c r="G1631" s="11"/>
      <c r="H1631" s="11"/>
    </row>
    <row r="1632" spans="1:8" x14ac:dyDescent="0.2">
      <c r="A1632" t="str">
        <f t="shared" ref="A1632:A1692" si="27">CONCATENATE(D1632,F1632)</f>
        <v>RR7ENWard 11 Gen Medicine</v>
      </c>
      <c r="B1632" t="s">
        <v>96</v>
      </c>
      <c r="C1632" t="s">
        <v>9906</v>
      </c>
      <c r="D1632" t="s">
        <v>3109</v>
      </c>
      <c r="E1632" t="s">
        <v>3110</v>
      </c>
      <c r="F1632" t="s">
        <v>9914</v>
      </c>
      <c r="G1632" s="11"/>
      <c r="H1632" s="11"/>
    </row>
    <row r="1633" spans="1:8" x14ac:dyDescent="0.2">
      <c r="A1633" t="str">
        <f t="shared" si="27"/>
        <v>RR7ENWard 12 Surgery</v>
      </c>
      <c r="B1633" t="s">
        <v>96</v>
      </c>
      <c r="C1633" t="s">
        <v>9906</v>
      </c>
      <c r="D1633" t="s">
        <v>3109</v>
      </c>
      <c r="E1633" t="s">
        <v>3110</v>
      </c>
      <c r="F1633" t="s">
        <v>9915</v>
      </c>
      <c r="G1633" s="11" t="s">
        <v>14247</v>
      </c>
      <c r="H1633" s="11">
        <v>44126</v>
      </c>
    </row>
    <row r="1634" spans="1:8" x14ac:dyDescent="0.2">
      <c r="A1634" t="str">
        <f t="shared" si="27"/>
        <v>RR7ENWard 14 Medicine</v>
      </c>
      <c r="B1634" t="s">
        <v>96</v>
      </c>
      <c r="C1634" t="s">
        <v>9906</v>
      </c>
      <c r="D1634" t="s">
        <v>3109</v>
      </c>
      <c r="E1634" t="s">
        <v>3110</v>
      </c>
      <c r="F1634" t="s">
        <v>14442</v>
      </c>
      <c r="G1634" s="11"/>
      <c r="H1634" s="11"/>
    </row>
    <row r="1635" spans="1:8" x14ac:dyDescent="0.2">
      <c r="A1635" t="str">
        <f t="shared" si="27"/>
        <v>RR7ENWard 14 Trauma</v>
      </c>
      <c r="B1635" t="s">
        <v>96</v>
      </c>
      <c r="C1635" t="s">
        <v>9906</v>
      </c>
      <c r="D1635" t="s">
        <v>3109</v>
      </c>
      <c r="E1635" t="s">
        <v>3110</v>
      </c>
      <c r="F1635" t="s">
        <v>9916</v>
      </c>
      <c r="G1635" s="11"/>
      <c r="H1635" s="11"/>
    </row>
    <row r="1636" spans="1:8" x14ac:dyDescent="0.2">
      <c r="A1636" t="str">
        <f t="shared" si="27"/>
        <v>RR7ENWard 21 Jubilee Wing Gynae/Oncol</v>
      </c>
      <c r="B1636" t="s">
        <v>96</v>
      </c>
      <c r="C1636" t="s">
        <v>9906</v>
      </c>
      <c r="D1636" t="s">
        <v>3109</v>
      </c>
      <c r="E1636" t="s">
        <v>3110</v>
      </c>
      <c r="F1636" t="s">
        <v>9917</v>
      </c>
      <c r="G1636" s="11"/>
      <c r="H1636" s="11"/>
    </row>
    <row r="1637" spans="1:8" x14ac:dyDescent="0.2">
      <c r="A1637" t="str">
        <f t="shared" si="27"/>
        <v>RR7ENWard 22 Gen Medicine</v>
      </c>
      <c r="B1637" t="s">
        <v>96</v>
      </c>
      <c r="C1637" t="s">
        <v>9906</v>
      </c>
      <c r="D1637" t="s">
        <v>3109</v>
      </c>
      <c r="E1637" t="s">
        <v>3110</v>
      </c>
      <c r="F1637" t="s">
        <v>9918</v>
      </c>
      <c r="G1637" s="11"/>
      <c r="H1637" s="11"/>
    </row>
    <row r="1638" spans="1:8" x14ac:dyDescent="0.2">
      <c r="A1638" t="str">
        <f t="shared" si="27"/>
        <v>RR7ENWard 23 Jubilee Wing</v>
      </c>
      <c r="B1638" t="s">
        <v>96</v>
      </c>
      <c r="C1638" t="s">
        <v>9906</v>
      </c>
      <c r="D1638" t="s">
        <v>3109</v>
      </c>
      <c r="E1638" t="s">
        <v>3110</v>
      </c>
      <c r="F1638" t="s">
        <v>9919</v>
      </c>
      <c r="G1638" s="11"/>
      <c r="H1638" s="11"/>
    </row>
    <row r="1639" spans="1:8" x14ac:dyDescent="0.2">
      <c r="A1639" t="str">
        <f t="shared" si="27"/>
        <v>RR7ENWard 24 Jubilee Wing</v>
      </c>
      <c r="B1639" t="s">
        <v>96</v>
      </c>
      <c r="C1639" t="s">
        <v>9906</v>
      </c>
      <c r="D1639" t="s">
        <v>3109</v>
      </c>
      <c r="E1639" t="s">
        <v>3110</v>
      </c>
      <c r="F1639" t="s">
        <v>9920</v>
      </c>
      <c r="G1639" s="11"/>
      <c r="H1639" s="11"/>
    </row>
    <row r="1640" spans="1:8" x14ac:dyDescent="0.2">
      <c r="A1640" t="str">
        <f t="shared" si="27"/>
        <v>RR7ENWard 25 Jubilee Wing</v>
      </c>
      <c r="B1640" t="s">
        <v>96</v>
      </c>
      <c r="C1640" t="s">
        <v>9906</v>
      </c>
      <c r="D1640" t="s">
        <v>3109</v>
      </c>
      <c r="E1640" t="s">
        <v>3110</v>
      </c>
      <c r="F1640" t="s">
        <v>9921</v>
      </c>
      <c r="G1640" s="11"/>
      <c r="H1640" s="11"/>
    </row>
    <row r="1641" spans="1:8" x14ac:dyDescent="0.2">
      <c r="A1641" t="str">
        <f t="shared" si="27"/>
        <v>RR7ENWard 26 Treat/Centre</v>
      </c>
      <c r="B1641" t="s">
        <v>96</v>
      </c>
      <c r="C1641" t="s">
        <v>9906</v>
      </c>
      <c r="D1641" t="s">
        <v>3109</v>
      </c>
      <c r="E1641" t="s">
        <v>3110</v>
      </c>
      <c r="F1641" t="s">
        <v>9922</v>
      </c>
      <c r="G1641" s="11"/>
      <c r="H1641" s="11"/>
    </row>
    <row r="1642" spans="1:8" x14ac:dyDescent="0.2">
      <c r="A1642" t="str">
        <f t="shared" si="27"/>
        <v>RR7ENWard 27 Treat/Centre</v>
      </c>
      <c r="B1642" t="s">
        <v>96</v>
      </c>
      <c r="C1642" t="s">
        <v>9906</v>
      </c>
      <c r="D1642" t="s">
        <v>3109</v>
      </c>
      <c r="E1642" t="s">
        <v>3110</v>
      </c>
      <c r="F1642" t="s">
        <v>9923</v>
      </c>
      <c r="G1642" s="11"/>
      <c r="H1642" s="11"/>
    </row>
    <row r="1643" spans="1:8" x14ac:dyDescent="0.2">
      <c r="A1643" t="str">
        <f t="shared" si="27"/>
        <v>RR7ENWard 4 Stroke</v>
      </c>
      <c r="B1643" t="s">
        <v>96</v>
      </c>
      <c r="C1643" t="s">
        <v>9906</v>
      </c>
      <c r="D1643" t="s">
        <v>3109</v>
      </c>
      <c r="E1643" t="s">
        <v>3110</v>
      </c>
      <c r="F1643" t="s">
        <v>9924</v>
      </c>
      <c r="G1643" s="11"/>
      <c r="H1643" s="11"/>
    </row>
    <row r="1644" spans="1:8" x14ac:dyDescent="0.2">
      <c r="A1644" t="str">
        <f t="shared" si="27"/>
        <v>RR7ENWard 6</v>
      </c>
      <c r="B1644" t="s">
        <v>96</v>
      </c>
      <c r="C1644" t="s">
        <v>9906</v>
      </c>
      <c r="D1644" t="s">
        <v>3109</v>
      </c>
      <c r="E1644" t="s">
        <v>3110</v>
      </c>
      <c r="F1644" t="s">
        <v>8790</v>
      </c>
      <c r="G1644" s="11"/>
      <c r="H1644" s="11"/>
    </row>
    <row r="1645" spans="1:8" x14ac:dyDescent="0.2">
      <c r="A1645" t="str">
        <f t="shared" si="27"/>
        <v>RR7ENWard 8 Cardiology</v>
      </c>
      <c r="B1645" t="s">
        <v>96</v>
      </c>
      <c r="C1645" t="s">
        <v>9906</v>
      </c>
      <c r="D1645" t="s">
        <v>3109</v>
      </c>
      <c r="E1645" t="s">
        <v>3110</v>
      </c>
      <c r="F1645" t="s">
        <v>9925</v>
      </c>
      <c r="G1645" s="11"/>
      <c r="H1645" s="11"/>
    </row>
    <row r="1646" spans="1:8" x14ac:dyDescent="0.2">
      <c r="A1646" t="str">
        <f t="shared" si="27"/>
        <v>RR7ENWard 9 Respiratory</v>
      </c>
      <c r="B1646" t="s">
        <v>96</v>
      </c>
      <c r="C1646" t="s">
        <v>9906</v>
      </c>
      <c r="D1646" t="s">
        <v>3109</v>
      </c>
      <c r="E1646" t="s">
        <v>3110</v>
      </c>
      <c r="F1646" t="s">
        <v>9926</v>
      </c>
      <c r="G1646" s="11"/>
      <c r="H1646" s="11"/>
    </row>
    <row r="1647" spans="1:8" x14ac:dyDescent="0.2">
      <c r="A1647" t="str">
        <f t="shared" si="27"/>
        <v>RLT01Adam Bede</v>
      </c>
      <c r="B1647" t="s">
        <v>97</v>
      </c>
      <c r="C1647" t="s">
        <v>9927</v>
      </c>
      <c r="D1647" t="s">
        <v>2335</v>
      </c>
      <c r="E1647" t="s">
        <v>2336</v>
      </c>
      <c r="F1647" t="s">
        <v>9928</v>
      </c>
      <c r="G1647" s="11"/>
      <c r="H1647" s="11"/>
    </row>
    <row r="1648" spans="1:8" x14ac:dyDescent="0.2">
      <c r="A1648" t="str">
        <f t="shared" si="27"/>
        <v>RLT01Alexandra</v>
      </c>
      <c r="B1648" t="s">
        <v>97</v>
      </c>
      <c r="C1648" t="s">
        <v>9927</v>
      </c>
      <c r="D1648" t="s">
        <v>2335</v>
      </c>
      <c r="E1648" t="s">
        <v>2336</v>
      </c>
      <c r="F1648" t="s">
        <v>9929</v>
      </c>
      <c r="G1648" s="11"/>
      <c r="H1648" s="11"/>
    </row>
    <row r="1649" spans="1:8" x14ac:dyDescent="0.2">
      <c r="A1649" t="str">
        <f t="shared" si="27"/>
        <v>RLT01AMU</v>
      </c>
      <c r="B1649" t="s">
        <v>97</v>
      </c>
      <c r="C1649" t="s">
        <v>9927</v>
      </c>
      <c r="D1649" t="s">
        <v>2335</v>
      </c>
      <c r="E1649" t="s">
        <v>2336</v>
      </c>
      <c r="F1649" t="s">
        <v>8392</v>
      </c>
      <c r="G1649" s="11"/>
      <c r="H1649" s="11"/>
    </row>
    <row r="1650" spans="1:8" x14ac:dyDescent="0.2">
      <c r="A1650" t="str">
        <f t="shared" si="27"/>
        <v>RLT01Bob Jakin</v>
      </c>
      <c r="B1650" t="s">
        <v>97</v>
      </c>
      <c r="C1650" t="s">
        <v>9927</v>
      </c>
      <c r="D1650" t="s">
        <v>2335</v>
      </c>
      <c r="E1650" t="s">
        <v>2336</v>
      </c>
      <c r="F1650" t="s">
        <v>9930</v>
      </c>
      <c r="G1650" s="11"/>
      <c r="H1650" s="11"/>
    </row>
    <row r="1651" spans="1:8" x14ac:dyDescent="0.2">
      <c r="A1651" t="str">
        <f t="shared" si="27"/>
        <v>RLT01CCU</v>
      </c>
      <c r="B1651" t="s">
        <v>97</v>
      </c>
      <c r="C1651" t="s">
        <v>9927</v>
      </c>
      <c r="D1651" t="s">
        <v>2335</v>
      </c>
      <c r="E1651" t="s">
        <v>2336</v>
      </c>
      <c r="F1651" t="s">
        <v>8475</v>
      </c>
      <c r="G1651" s="11"/>
      <c r="H1651" s="11"/>
    </row>
    <row r="1652" spans="1:8" x14ac:dyDescent="0.2">
      <c r="A1652" t="str">
        <f t="shared" si="27"/>
        <v>RLT01Delivery Suite</v>
      </c>
      <c r="B1652" t="s">
        <v>97</v>
      </c>
      <c r="C1652" t="s">
        <v>9927</v>
      </c>
      <c r="D1652" t="s">
        <v>2335</v>
      </c>
      <c r="E1652" t="s">
        <v>2336</v>
      </c>
      <c r="F1652" t="s">
        <v>8757</v>
      </c>
      <c r="G1652" s="11"/>
      <c r="H1652" s="12"/>
    </row>
    <row r="1653" spans="1:8" x14ac:dyDescent="0.2">
      <c r="A1653" t="str">
        <f t="shared" si="27"/>
        <v>RLT01Drayton Ward</v>
      </c>
      <c r="B1653" t="s">
        <v>97</v>
      </c>
      <c r="C1653" t="s">
        <v>9927</v>
      </c>
      <c r="D1653" t="s">
        <v>2335</v>
      </c>
      <c r="E1653" t="s">
        <v>2336</v>
      </c>
      <c r="F1653" t="s">
        <v>9931</v>
      </c>
      <c r="G1653" s="11"/>
      <c r="H1653" s="11"/>
    </row>
    <row r="1654" spans="1:8" x14ac:dyDescent="0.2">
      <c r="A1654" t="str">
        <f t="shared" si="27"/>
        <v>RLT01Elizabeth</v>
      </c>
      <c r="B1654" t="s">
        <v>97</v>
      </c>
      <c r="C1654" t="s">
        <v>9927</v>
      </c>
      <c r="D1654" t="s">
        <v>2335</v>
      </c>
      <c r="E1654" t="s">
        <v>2336</v>
      </c>
      <c r="F1654" t="s">
        <v>8649</v>
      </c>
      <c r="G1654" s="11"/>
      <c r="H1654" s="11"/>
    </row>
    <row r="1655" spans="1:8" x14ac:dyDescent="0.2">
      <c r="A1655" t="str">
        <f t="shared" si="27"/>
        <v>RLT01Felix</v>
      </c>
      <c r="B1655" t="s">
        <v>97</v>
      </c>
      <c r="C1655" t="s">
        <v>9927</v>
      </c>
      <c r="D1655" t="s">
        <v>2335</v>
      </c>
      <c r="E1655" t="s">
        <v>2336</v>
      </c>
      <c r="F1655" t="s">
        <v>9932</v>
      </c>
      <c r="G1655" s="11" t="s">
        <v>14247</v>
      </c>
      <c r="H1655" s="12">
        <v>44126</v>
      </c>
    </row>
    <row r="1656" spans="1:8" x14ac:dyDescent="0.2">
      <c r="A1656" t="str">
        <f t="shared" si="27"/>
        <v>RLT01Florence Nightingale</v>
      </c>
      <c r="B1656" t="s">
        <v>97</v>
      </c>
      <c r="C1656" t="s">
        <v>9927</v>
      </c>
      <c r="D1656" t="s">
        <v>2335</v>
      </c>
      <c r="E1656" t="s">
        <v>2336</v>
      </c>
      <c r="F1656" t="s">
        <v>8631</v>
      </c>
      <c r="G1656" s="11"/>
      <c r="H1656" s="11"/>
    </row>
    <row r="1657" spans="1:8" x14ac:dyDescent="0.2">
      <c r="A1657" t="str">
        <f t="shared" si="27"/>
        <v>RLT01ITU</v>
      </c>
      <c r="B1657" t="s">
        <v>97</v>
      </c>
      <c r="C1657" t="s">
        <v>9927</v>
      </c>
      <c r="D1657" t="s">
        <v>2335</v>
      </c>
      <c r="E1657" t="s">
        <v>2336</v>
      </c>
      <c r="F1657" t="s">
        <v>8402</v>
      </c>
      <c r="G1657" s="11"/>
      <c r="H1657" s="11"/>
    </row>
    <row r="1658" spans="1:8" x14ac:dyDescent="0.2">
      <c r="A1658" t="str">
        <f t="shared" si="27"/>
        <v>RLT01Mary Garth</v>
      </c>
      <c r="B1658" t="s">
        <v>97</v>
      </c>
      <c r="C1658" t="s">
        <v>9927</v>
      </c>
      <c r="D1658" t="s">
        <v>2335</v>
      </c>
      <c r="E1658" t="s">
        <v>2336</v>
      </c>
      <c r="F1658" t="s">
        <v>9933</v>
      </c>
      <c r="G1658" s="11" t="s">
        <v>14247</v>
      </c>
      <c r="H1658" s="11">
        <v>44126</v>
      </c>
    </row>
    <row r="1659" spans="1:8" x14ac:dyDescent="0.2">
      <c r="A1659" t="str">
        <f t="shared" si="27"/>
        <v>RLT01Mary Seacole</v>
      </c>
      <c r="B1659" t="s">
        <v>97</v>
      </c>
      <c r="C1659" t="s">
        <v>9927</v>
      </c>
      <c r="D1659" t="s">
        <v>2335</v>
      </c>
      <c r="E1659" t="s">
        <v>2336</v>
      </c>
      <c r="F1659" t="s">
        <v>14227</v>
      </c>
      <c r="G1659" s="11"/>
      <c r="H1659" s="11"/>
    </row>
    <row r="1660" spans="1:8" x14ac:dyDescent="0.2">
      <c r="A1660" t="str">
        <f t="shared" si="27"/>
        <v>RLT01Melly</v>
      </c>
      <c r="B1660" t="s">
        <v>97</v>
      </c>
      <c r="C1660" t="s">
        <v>9927</v>
      </c>
      <c r="D1660" t="s">
        <v>2335</v>
      </c>
      <c r="E1660" t="s">
        <v>2336</v>
      </c>
      <c r="F1660" t="s">
        <v>9934</v>
      </c>
      <c r="G1660" s="11"/>
      <c r="H1660" s="11"/>
    </row>
    <row r="1661" spans="1:8" x14ac:dyDescent="0.2">
      <c r="A1661" t="str">
        <f t="shared" si="27"/>
        <v>RLT01Nason</v>
      </c>
      <c r="B1661" t="s">
        <v>97</v>
      </c>
      <c r="C1661" t="s">
        <v>9927</v>
      </c>
      <c r="D1661" t="s">
        <v>2335</v>
      </c>
      <c r="E1661" t="s">
        <v>2336</v>
      </c>
      <c r="F1661" t="s">
        <v>9935</v>
      </c>
      <c r="G1661" s="11"/>
      <c r="H1661" s="11"/>
    </row>
    <row r="1662" spans="1:8" x14ac:dyDescent="0.2">
      <c r="A1662" t="str">
        <f t="shared" si="27"/>
        <v>RLT01Romola</v>
      </c>
      <c r="B1662" t="s">
        <v>97</v>
      </c>
      <c r="C1662" t="s">
        <v>9927</v>
      </c>
      <c r="D1662" t="s">
        <v>2335</v>
      </c>
      <c r="E1662" t="s">
        <v>2336</v>
      </c>
      <c r="F1662" t="s">
        <v>9936</v>
      </c>
      <c r="G1662" s="11"/>
      <c r="H1662" s="11"/>
    </row>
    <row r="1663" spans="1:8" x14ac:dyDescent="0.2">
      <c r="A1663" t="str">
        <f t="shared" si="27"/>
        <v>RLT01Victoria</v>
      </c>
      <c r="B1663" t="s">
        <v>97</v>
      </c>
      <c r="C1663" t="s">
        <v>9927</v>
      </c>
      <c r="D1663" t="s">
        <v>2335</v>
      </c>
      <c r="E1663" t="s">
        <v>2336</v>
      </c>
      <c r="F1663" t="s">
        <v>9937</v>
      </c>
      <c r="G1663" s="11" t="s">
        <v>9336</v>
      </c>
      <c r="H1663" s="11">
        <v>43766</v>
      </c>
    </row>
    <row r="1664" spans="1:8" x14ac:dyDescent="0.2">
      <c r="A1664" t="str">
        <f t="shared" si="27"/>
        <v>RTQ54Berkeley House</v>
      </c>
      <c r="B1664" t="s">
        <v>98</v>
      </c>
      <c r="C1664" t="s">
        <v>9938</v>
      </c>
      <c r="D1664" t="s">
        <v>4174</v>
      </c>
      <c r="E1664" t="s">
        <v>4175</v>
      </c>
      <c r="F1664" t="s">
        <v>9939</v>
      </c>
      <c r="G1664" s="11" t="s">
        <v>9336</v>
      </c>
      <c r="H1664" s="11">
        <v>43766</v>
      </c>
    </row>
    <row r="1665" spans="1:8" x14ac:dyDescent="0.2">
      <c r="A1665" t="str">
        <f t="shared" si="27"/>
        <v>RTQ01Chestnut</v>
      </c>
      <c r="B1665" t="s">
        <v>98</v>
      </c>
      <c r="C1665" t="s">
        <v>9938</v>
      </c>
      <c r="D1665" t="s">
        <v>4178</v>
      </c>
      <c r="E1665" t="s">
        <v>4179</v>
      </c>
      <c r="F1665" t="s">
        <v>9361</v>
      </c>
      <c r="G1665" s="11" t="s">
        <v>9336</v>
      </c>
      <c r="H1665" s="11">
        <v>43766</v>
      </c>
    </row>
    <row r="1666" spans="1:8" x14ac:dyDescent="0.2">
      <c r="A1666" t="str">
        <f t="shared" si="27"/>
        <v>RTQ01Mulberry</v>
      </c>
      <c r="B1666" t="s">
        <v>98</v>
      </c>
      <c r="C1666" t="s">
        <v>9938</v>
      </c>
      <c r="D1666" t="s">
        <v>4178</v>
      </c>
      <c r="E1666" t="s">
        <v>4179</v>
      </c>
      <c r="F1666" t="s">
        <v>9366</v>
      </c>
      <c r="G1666" s="11" t="s">
        <v>9336</v>
      </c>
      <c r="H1666" s="11">
        <v>43766</v>
      </c>
    </row>
    <row r="1667" spans="1:8" x14ac:dyDescent="0.2">
      <c r="A1667" t="str">
        <f t="shared" si="27"/>
        <v>RTQ01Willow</v>
      </c>
      <c r="B1667" t="s">
        <v>98</v>
      </c>
      <c r="C1667" t="s">
        <v>9938</v>
      </c>
      <c r="D1667" t="s">
        <v>4178</v>
      </c>
      <c r="E1667" t="s">
        <v>4179</v>
      </c>
      <c r="F1667" t="s">
        <v>9212</v>
      </c>
      <c r="G1667" s="11" t="s">
        <v>9941</v>
      </c>
      <c r="H1667" s="11">
        <v>43766</v>
      </c>
    </row>
    <row r="1668" spans="1:8" x14ac:dyDescent="0.2">
      <c r="A1668" t="str">
        <f t="shared" si="27"/>
        <v>RTQ21Coln</v>
      </c>
      <c r="B1668" t="s">
        <v>98</v>
      </c>
      <c r="C1668" t="s">
        <v>9938</v>
      </c>
      <c r="D1668" t="s">
        <v>4186</v>
      </c>
      <c r="E1668" t="s">
        <v>4187</v>
      </c>
      <c r="F1668" t="s">
        <v>9940</v>
      </c>
      <c r="G1668" s="11" t="s">
        <v>9941</v>
      </c>
      <c r="H1668" s="11">
        <v>43766</v>
      </c>
    </row>
    <row r="1669" spans="1:8" x14ac:dyDescent="0.2">
      <c r="A1669" t="str">
        <f t="shared" si="27"/>
        <v>RTQ21Windrush</v>
      </c>
      <c r="B1669" t="s">
        <v>98</v>
      </c>
      <c r="C1669" t="s">
        <v>9938</v>
      </c>
      <c r="D1669" t="s">
        <v>4186</v>
      </c>
      <c r="E1669" t="s">
        <v>4187</v>
      </c>
      <c r="F1669" t="s">
        <v>9942</v>
      </c>
      <c r="G1669" s="11" t="s">
        <v>9941</v>
      </c>
      <c r="H1669" s="11">
        <v>43766</v>
      </c>
    </row>
    <row r="1670" spans="1:8" x14ac:dyDescent="0.2">
      <c r="A1670" t="str">
        <f t="shared" si="27"/>
        <v>RTQ85Dilke</v>
      </c>
      <c r="B1670" t="s">
        <v>98</v>
      </c>
      <c r="C1670" t="s">
        <v>9938</v>
      </c>
      <c r="D1670" t="s">
        <v>4190</v>
      </c>
      <c r="E1670" t="s">
        <v>4191</v>
      </c>
      <c r="F1670" t="s">
        <v>9943</v>
      </c>
      <c r="G1670" s="11"/>
      <c r="H1670" s="11"/>
    </row>
    <row r="1671" spans="1:8" x14ac:dyDescent="0.2">
      <c r="A1671" t="str">
        <f t="shared" si="27"/>
        <v>Y4W1SWoodland View</v>
      </c>
      <c r="B1671" t="s">
        <v>98</v>
      </c>
      <c r="C1671" t="s">
        <v>9938</v>
      </c>
      <c r="D1671" t="s">
        <v>14751</v>
      </c>
      <c r="E1671" t="s">
        <v>14750</v>
      </c>
      <c r="F1671" t="s">
        <v>14752</v>
      </c>
      <c r="G1671" s="11" t="s">
        <v>9336</v>
      </c>
      <c r="H1671" s="11">
        <v>43766</v>
      </c>
    </row>
    <row r="1672" spans="1:8" x14ac:dyDescent="0.2">
      <c r="A1672" t="str">
        <f t="shared" si="27"/>
        <v>RTQ13Honeybourne</v>
      </c>
      <c r="B1672" t="s">
        <v>98</v>
      </c>
      <c r="C1672" t="s">
        <v>9938</v>
      </c>
      <c r="D1672" t="s">
        <v>4203</v>
      </c>
      <c r="E1672" t="s">
        <v>4205</v>
      </c>
      <c r="F1672" t="s">
        <v>9944</v>
      </c>
      <c r="G1672" s="11"/>
      <c r="H1672" s="11"/>
    </row>
    <row r="1673" spans="1:8" x14ac:dyDescent="0.2">
      <c r="A1673" t="str">
        <f t="shared" si="27"/>
        <v>RTQG1Laurel House</v>
      </c>
      <c r="B1673" t="s">
        <v>98</v>
      </c>
      <c r="C1673" t="s">
        <v>9938</v>
      </c>
      <c r="D1673" t="s">
        <v>14580</v>
      </c>
      <c r="E1673" t="s">
        <v>7228</v>
      </c>
      <c r="F1673" t="s">
        <v>14581</v>
      </c>
      <c r="G1673" s="11" t="s">
        <v>9941</v>
      </c>
      <c r="H1673" s="11">
        <v>43766</v>
      </c>
    </row>
    <row r="1674" spans="1:8" x14ac:dyDescent="0.2">
      <c r="A1674" t="str">
        <f t="shared" si="27"/>
        <v>RTQ19Lydney</v>
      </c>
      <c r="B1674" t="s">
        <v>98</v>
      </c>
      <c r="C1674" t="s">
        <v>9938</v>
      </c>
      <c r="D1674" t="s">
        <v>4206</v>
      </c>
      <c r="E1674" t="s">
        <v>4207</v>
      </c>
      <c r="F1674" t="s">
        <v>9945</v>
      </c>
      <c r="G1674" s="11" t="s">
        <v>9941</v>
      </c>
      <c r="H1674" s="11">
        <v>43766</v>
      </c>
    </row>
    <row r="1675" spans="1:8" x14ac:dyDescent="0.2">
      <c r="A1675" t="str">
        <f t="shared" si="27"/>
        <v>RTQ29North Cotswold</v>
      </c>
      <c r="B1675" t="s">
        <v>98</v>
      </c>
      <c r="C1675" t="s">
        <v>9938</v>
      </c>
      <c r="D1675" t="s">
        <v>4214</v>
      </c>
      <c r="E1675" t="s">
        <v>4215</v>
      </c>
      <c r="F1675" t="s">
        <v>9946</v>
      </c>
      <c r="G1675" s="11" t="s">
        <v>9941</v>
      </c>
      <c r="H1675" s="11">
        <v>43766</v>
      </c>
    </row>
    <row r="1676" spans="1:8" x14ac:dyDescent="0.2">
      <c r="A1676" t="str">
        <f t="shared" si="27"/>
        <v>RTQ04Cashes Green</v>
      </c>
      <c r="B1676" t="s">
        <v>98</v>
      </c>
      <c r="C1676" t="s">
        <v>9938</v>
      </c>
      <c r="D1676" t="s">
        <v>4227</v>
      </c>
      <c r="E1676" t="s">
        <v>4228</v>
      </c>
      <c r="F1676" t="s">
        <v>9948</v>
      </c>
      <c r="G1676" s="11" t="s">
        <v>9941</v>
      </c>
      <c r="H1676" s="11">
        <v>43766</v>
      </c>
    </row>
    <row r="1677" spans="1:8" x14ac:dyDescent="0.2">
      <c r="A1677" t="str">
        <f t="shared" si="27"/>
        <v>RTQ04Jubilee</v>
      </c>
      <c r="B1677" t="s">
        <v>98</v>
      </c>
      <c r="C1677" t="s">
        <v>9938</v>
      </c>
      <c r="D1677" t="s">
        <v>4227</v>
      </c>
      <c r="E1677" t="s">
        <v>4228</v>
      </c>
      <c r="F1677" t="s">
        <v>9949</v>
      </c>
      <c r="G1677" s="11" t="s">
        <v>9941</v>
      </c>
      <c r="H1677" s="11">
        <v>43766</v>
      </c>
    </row>
    <row r="1678" spans="1:8" x14ac:dyDescent="0.2">
      <c r="A1678" t="str">
        <f t="shared" si="27"/>
        <v>RTQ87Abbey View</v>
      </c>
      <c r="B1678" t="s">
        <v>98</v>
      </c>
      <c r="C1678" t="s">
        <v>9938</v>
      </c>
      <c r="D1678" t="s">
        <v>4229</v>
      </c>
      <c r="E1678" t="s">
        <v>4230</v>
      </c>
      <c r="F1678" t="s">
        <v>9950</v>
      </c>
      <c r="G1678" s="11" t="s">
        <v>9941</v>
      </c>
      <c r="H1678" s="11">
        <v>43766</v>
      </c>
    </row>
    <row r="1679" spans="1:8" x14ac:dyDescent="0.2">
      <c r="A1679" t="str">
        <f t="shared" si="27"/>
        <v>RTQ42Peakview</v>
      </c>
      <c r="B1679" t="s">
        <v>98</v>
      </c>
      <c r="C1679" t="s">
        <v>9938</v>
      </c>
      <c r="D1679" t="s">
        <v>4239</v>
      </c>
      <c r="E1679" t="s">
        <v>4240</v>
      </c>
      <c r="F1679" t="s">
        <v>9951</v>
      </c>
      <c r="G1679" s="11" t="s">
        <v>9336</v>
      </c>
      <c r="H1679" s="11">
        <v>43766</v>
      </c>
    </row>
    <row r="1680" spans="1:8" x14ac:dyDescent="0.2">
      <c r="A1680" t="str">
        <f t="shared" si="27"/>
        <v>RTQ02Abbey</v>
      </c>
      <c r="B1680" t="s">
        <v>98</v>
      </c>
      <c r="C1680" t="s">
        <v>9938</v>
      </c>
      <c r="D1680" t="s">
        <v>4247</v>
      </c>
      <c r="E1680" t="s">
        <v>4248</v>
      </c>
      <c r="F1680" t="s">
        <v>8763</v>
      </c>
      <c r="G1680" s="11" t="s">
        <v>9336</v>
      </c>
      <c r="H1680" s="11">
        <v>43766</v>
      </c>
    </row>
    <row r="1681" spans="1:8" x14ac:dyDescent="0.2">
      <c r="A1681" t="str">
        <f t="shared" si="27"/>
        <v>RTQ02Dean</v>
      </c>
      <c r="B1681" t="s">
        <v>98</v>
      </c>
      <c r="C1681" t="s">
        <v>9938</v>
      </c>
      <c r="D1681" t="s">
        <v>4247</v>
      </c>
      <c r="E1681" t="s">
        <v>4248</v>
      </c>
      <c r="F1681" t="s">
        <v>9952</v>
      </c>
      <c r="G1681" s="11" t="s">
        <v>9336</v>
      </c>
      <c r="H1681" s="11">
        <v>43766</v>
      </c>
    </row>
    <row r="1682" spans="1:8" x14ac:dyDescent="0.2">
      <c r="A1682" t="str">
        <f t="shared" si="27"/>
        <v>RTQ02Greyfriars</v>
      </c>
      <c r="B1682" t="s">
        <v>98</v>
      </c>
      <c r="C1682" t="s">
        <v>9938</v>
      </c>
      <c r="D1682" t="s">
        <v>4247</v>
      </c>
      <c r="E1682" t="s">
        <v>4248</v>
      </c>
      <c r="F1682" t="s">
        <v>9953</v>
      </c>
      <c r="G1682" s="11" t="s">
        <v>9336</v>
      </c>
      <c r="H1682" s="11">
        <v>43766</v>
      </c>
    </row>
    <row r="1683" spans="1:8" x14ac:dyDescent="0.2">
      <c r="A1683" t="str">
        <f t="shared" si="27"/>
        <v>RTQ02Kingsholm</v>
      </c>
      <c r="B1683" t="s">
        <v>98</v>
      </c>
      <c r="C1683" t="s">
        <v>9938</v>
      </c>
      <c r="D1683" t="s">
        <v>4247</v>
      </c>
      <c r="E1683" t="s">
        <v>4248</v>
      </c>
      <c r="F1683" t="s">
        <v>9954</v>
      </c>
      <c r="G1683" s="11" t="s">
        <v>9336</v>
      </c>
      <c r="H1683" s="11">
        <v>43766</v>
      </c>
    </row>
    <row r="1684" spans="1:8" x14ac:dyDescent="0.2">
      <c r="A1684" t="str">
        <f t="shared" si="27"/>
        <v>RTQ02Montpellier</v>
      </c>
      <c r="B1684" t="s">
        <v>98</v>
      </c>
      <c r="C1684" t="s">
        <v>9938</v>
      </c>
      <c r="D1684" t="s">
        <v>4247</v>
      </c>
      <c r="E1684" t="s">
        <v>4248</v>
      </c>
      <c r="F1684" t="s">
        <v>9955</v>
      </c>
      <c r="G1684" s="11" t="s">
        <v>9336</v>
      </c>
      <c r="H1684" s="11">
        <v>43766</v>
      </c>
    </row>
    <row r="1685" spans="1:8" x14ac:dyDescent="0.2">
      <c r="A1685" t="str">
        <f t="shared" si="27"/>
        <v>RTQ02Priory</v>
      </c>
      <c r="B1685" t="s">
        <v>98</v>
      </c>
      <c r="C1685" t="s">
        <v>9938</v>
      </c>
      <c r="D1685" t="s">
        <v>4247</v>
      </c>
      <c r="E1685" t="s">
        <v>4248</v>
      </c>
      <c r="F1685" t="s">
        <v>9956</v>
      </c>
      <c r="G1685" s="11"/>
      <c r="H1685" s="11"/>
    </row>
    <row r="1686" spans="1:8" x14ac:dyDescent="0.2">
      <c r="A1686" t="str">
        <f t="shared" si="27"/>
        <v>RTE01ACUC</v>
      </c>
      <c r="B1686" t="s">
        <v>99</v>
      </c>
      <c r="C1686" t="s">
        <v>9957</v>
      </c>
      <c r="D1686" t="s">
        <v>3889</v>
      </c>
      <c r="E1686" t="s">
        <v>3890</v>
      </c>
      <c r="F1686" t="s">
        <v>9958</v>
      </c>
      <c r="G1686" s="11"/>
      <c r="H1686" s="11"/>
    </row>
    <row r="1687" spans="1:8" x14ac:dyDescent="0.2">
      <c r="A1687" t="str">
        <f t="shared" si="27"/>
        <v>RTE01ALSTONE</v>
      </c>
      <c r="B1687" t="s">
        <v>99</v>
      </c>
      <c r="C1687" t="s">
        <v>9957</v>
      </c>
      <c r="D1687" t="s">
        <v>3889</v>
      </c>
      <c r="E1687" t="s">
        <v>3890</v>
      </c>
      <c r="F1687" t="s">
        <v>9959</v>
      </c>
      <c r="G1687" s="11"/>
      <c r="H1687" s="11"/>
    </row>
    <row r="1688" spans="1:8" x14ac:dyDescent="0.2">
      <c r="A1688" t="str">
        <f t="shared" si="27"/>
        <v>RTE01AVENING</v>
      </c>
      <c r="B1688" t="s">
        <v>99</v>
      </c>
      <c r="C1688" t="s">
        <v>9957</v>
      </c>
      <c r="D1688" t="s">
        <v>3889</v>
      </c>
      <c r="E1688" t="s">
        <v>3890</v>
      </c>
      <c r="F1688" t="s">
        <v>9960</v>
      </c>
      <c r="G1688" s="11"/>
      <c r="H1688" s="11"/>
    </row>
    <row r="1689" spans="1:8" x14ac:dyDescent="0.2">
      <c r="A1689" t="str">
        <f t="shared" si="27"/>
        <v>RTE01BIBURY</v>
      </c>
      <c r="B1689" t="s">
        <v>99</v>
      </c>
      <c r="C1689" t="s">
        <v>9957</v>
      </c>
      <c r="D1689" t="s">
        <v>3889</v>
      </c>
      <c r="E1689" t="s">
        <v>3890</v>
      </c>
      <c r="F1689" t="s">
        <v>9961</v>
      </c>
      <c r="G1689" s="11"/>
      <c r="H1689" s="11"/>
    </row>
    <row r="1690" spans="1:8" x14ac:dyDescent="0.2">
      <c r="A1690" t="str">
        <f t="shared" si="27"/>
        <v>RTE01CARDIAC</v>
      </c>
      <c r="B1690" t="s">
        <v>99</v>
      </c>
      <c r="C1690" t="s">
        <v>9957</v>
      </c>
      <c r="D1690" t="s">
        <v>3889</v>
      </c>
      <c r="E1690" t="s">
        <v>3890</v>
      </c>
      <c r="F1690" t="s">
        <v>9962</v>
      </c>
      <c r="G1690" s="11" t="s">
        <v>14249</v>
      </c>
      <c r="H1690" s="11">
        <v>44039</v>
      </c>
    </row>
    <row r="1691" spans="1:8" x14ac:dyDescent="0.2">
      <c r="A1691" t="str">
        <f t="shared" si="27"/>
        <v>RTE01CARDIAC 2</v>
      </c>
      <c r="B1691" t="s">
        <v>99</v>
      </c>
      <c r="C1691" t="s">
        <v>9957</v>
      </c>
      <c r="D1691" t="s">
        <v>3889</v>
      </c>
      <c r="E1691" t="s">
        <v>3890</v>
      </c>
      <c r="F1691" t="s">
        <v>14248</v>
      </c>
      <c r="G1691" s="11"/>
      <c r="H1691" s="11"/>
    </row>
    <row r="1692" spans="1:8" x14ac:dyDescent="0.2">
      <c r="A1692" t="str">
        <f t="shared" si="27"/>
        <v>RTE01DCC</v>
      </c>
      <c r="B1692" t="s">
        <v>99</v>
      </c>
      <c r="C1692" t="s">
        <v>9957</v>
      </c>
      <c r="D1692" t="s">
        <v>3889</v>
      </c>
      <c r="E1692" t="s">
        <v>3890</v>
      </c>
      <c r="F1692" t="s">
        <v>9963</v>
      </c>
      <c r="G1692" s="11"/>
      <c r="H1692" s="11"/>
    </row>
    <row r="1693" spans="1:8" x14ac:dyDescent="0.2">
      <c r="A1693" t="str">
        <f t="shared" ref="A1693:A1758" si="28">CONCATENATE(D1693,F1693)</f>
        <v>RTE01DIXTON</v>
      </c>
      <c r="B1693" t="s">
        <v>99</v>
      </c>
      <c r="C1693" t="s">
        <v>9957</v>
      </c>
      <c r="D1693" t="s">
        <v>3889</v>
      </c>
      <c r="E1693" t="s">
        <v>3890</v>
      </c>
      <c r="F1693" t="s">
        <v>9964</v>
      </c>
      <c r="G1693" s="11"/>
      <c r="H1693" s="11"/>
    </row>
    <row r="1694" spans="1:8" x14ac:dyDescent="0.2">
      <c r="A1694" t="str">
        <f t="shared" si="28"/>
        <v>RTE01GUITING</v>
      </c>
      <c r="B1694" t="s">
        <v>99</v>
      </c>
      <c r="C1694" t="s">
        <v>9957</v>
      </c>
      <c r="D1694" t="s">
        <v>3889</v>
      </c>
      <c r="E1694" t="s">
        <v>3890</v>
      </c>
      <c r="F1694" t="s">
        <v>9965</v>
      </c>
      <c r="G1694" s="11"/>
      <c r="H1694" s="11"/>
    </row>
    <row r="1695" spans="1:8" x14ac:dyDescent="0.2">
      <c r="A1695" t="str">
        <f t="shared" si="28"/>
        <v>RTE01KNIGHTSBRIDGE</v>
      </c>
      <c r="B1695" t="s">
        <v>99</v>
      </c>
      <c r="C1695" t="s">
        <v>9957</v>
      </c>
      <c r="D1695" t="s">
        <v>3889</v>
      </c>
      <c r="E1695" t="s">
        <v>3890</v>
      </c>
      <c r="F1695" t="s">
        <v>9966</v>
      </c>
      <c r="G1695" s="11"/>
      <c r="H1695" s="11"/>
    </row>
    <row r="1696" spans="1:8" x14ac:dyDescent="0.2">
      <c r="A1696" t="str">
        <f t="shared" si="28"/>
        <v>RTE01LILLEYBROOK</v>
      </c>
      <c r="B1696" t="s">
        <v>99</v>
      </c>
      <c r="C1696" t="s">
        <v>9957</v>
      </c>
      <c r="D1696" t="s">
        <v>3889</v>
      </c>
      <c r="E1696" t="s">
        <v>3890</v>
      </c>
      <c r="F1696" t="s">
        <v>9967</v>
      </c>
      <c r="G1696" s="11"/>
      <c r="H1696" s="11"/>
    </row>
    <row r="1697" spans="1:8" x14ac:dyDescent="0.2">
      <c r="A1697" t="str">
        <f t="shared" si="28"/>
        <v>RTE01PRESCOTT</v>
      </c>
      <c r="B1697" t="s">
        <v>99</v>
      </c>
      <c r="C1697" t="s">
        <v>9957</v>
      </c>
      <c r="D1697" t="s">
        <v>3889</v>
      </c>
      <c r="E1697" t="s">
        <v>3890</v>
      </c>
      <c r="F1697" t="s">
        <v>9968</v>
      </c>
      <c r="G1697" s="11"/>
      <c r="H1697" s="11"/>
    </row>
    <row r="1698" spans="1:8" x14ac:dyDescent="0.2">
      <c r="A1698" t="str">
        <f t="shared" si="28"/>
        <v>RTE01RENDCOMB</v>
      </c>
      <c r="B1698" t="s">
        <v>99</v>
      </c>
      <c r="C1698" t="s">
        <v>9957</v>
      </c>
      <c r="D1698" t="s">
        <v>3889</v>
      </c>
      <c r="E1698" t="s">
        <v>3890</v>
      </c>
      <c r="F1698" t="s">
        <v>9969</v>
      </c>
      <c r="G1698" s="11"/>
      <c r="H1698" s="11"/>
    </row>
    <row r="1699" spans="1:8" x14ac:dyDescent="0.2">
      <c r="A1699" t="str">
        <f t="shared" si="28"/>
        <v>RTE01RYEWORTH</v>
      </c>
      <c r="B1699" t="s">
        <v>99</v>
      </c>
      <c r="C1699" t="s">
        <v>9957</v>
      </c>
      <c r="D1699" t="s">
        <v>3889</v>
      </c>
      <c r="E1699" t="s">
        <v>3890</v>
      </c>
      <c r="F1699" t="s">
        <v>9970</v>
      </c>
      <c r="G1699" s="11"/>
      <c r="H1699" s="11"/>
    </row>
    <row r="1700" spans="1:8" x14ac:dyDescent="0.2">
      <c r="A1700" t="str">
        <f t="shared" si="28"/>
        <v>RTE01SNOWSHILL</v>
      </c>
      <c r="B1700" t="s">
        <v>99</v>
      </c>
      <c r="C1700" t="s">
        <v>9957</v>
      </c>
      <c r="D1700" t="s">
        <v>3889</v>
      </c>
      <c r="E1700" t="s">
        <v>3890</v>
      </c>
      <c r="F1700" t="s">
        <v>9971</v>
      </c>
      <c r="G1700" s="11"/>
      <c r="H1700" s="11"/>
    </row>
    <row r="1701" spans="1:8" x14ac:dyDescent="0.2">
      <c r="A1701" t="str">
        <f t="shared" si="28"/>
        <v>RTE01STROUD MATERNITY</v>
      </c>
      <c r="B1701" t="s">
        <v>99</v>
      </c>
      <c r="C1701" t="s">
        <v>9957</v>
      </c>
      <c r="D1701" t="s">
        <v>3889</v>
      </c>
      <c r="E1701" t="s">
        <v>3890</v>
      </c>
      <c r="F1701" t="s">
        <v>9972</v>
      </c>
      <c r="G1701" s="11"/>
      <c r="H1701" s="11"/>
    </row>
    <row r="1702" spans="1:8" x14ac:dyDescent="0.2">
      <c r="A1702" t="str">
        <f t="shared" si="28"/>
        <v>RTE01TIVOLI</v>
      </c>
      <c r="B1702" t="s">
        <v>99</v>
      </c>
      <c r="C1702" t="s">
        <v>9957</v>
      </c>
      <c r="D1702" t="s">
        <v>3889</v>
      </c>
      <c r="E1702" t="s">
        <v>3890</v>
      </c>
      <c r="F1702" t="s">
        <v>14626</v>
      </c>
      <c r="G1702" s="11"/>
      <c r="H1702" s="11"/>
    </row>
    <row r="1703" spans="1:8" x14ac:dyDescent="0.2">
      <c r="A1703" t="str">
        <f t="shared" si="28"/>
        <v>RTE01WOODMANCOTE</v>
      </c>
      <c r="B1703" t="s">
        <v>99</v>
      </c>
      <c r="C1703" t="s">
        <v>9957</v>
      </c>
      <c r="D1703" t="s">
        <v>3889</v>
      </c>
      <c r="E1703" t="s">
        <v>3890</v>
      </c>
      <c r="F1703" t="s">
        <v>9973</v>
      </c>
      <c r="G1703" s="11"/>
      <c r="H1703" s="11"/>
    </row>
    <row r="1704" spans="1:8" x14ac:dyDescent="0.2">
      <c r="A1704" t="str">
        <f t="shared" si="28"/>
        <v>RTE032A</v>
      </c>
      <c r="B1704" t="s">
        <v>99</v>
      </c>
      <c r="C1704" t="s">
        <v>9957</v>
      </c>
      <c r="D1704" t="s">
        <v>3913</v>
      </c>
      <c r="E1704" t="s">
        <v>3914</v>
      </c>
      <c r="F1704" t="s">
        <v>9974</v>
      </c>
      <c r="G1704" s="11"/>
      <c r="H1704" s="11"/>
    </row>
    <row r="1705" spans="1:8" x14ac:dyDescent="0.2">
      <c r="A1705" t="str">
        <f t="shared" si="28"/>
        <v>RTE032B</v>
      </c>
      <c r="B1705" t="s">
        <v>99</v>
      </c>
      <c r="C1705" t="s">
        <v>9957</v>
      </c>
      <c r="D1705" t="s">
        <v>3913</v>
      </c>
      <c r="E1705" t="s">
        <v>3914</v>
      </c>
      <c r="F1705" t="s">
        <v>9975</v>
      </c>
      <c r="G1705" s="11"/>
      <c r="H1705" s="11"/>
    </row>
    <row r="1706" spans="1:8" x14ac:dyDescent="0.2">
      <c r="A1706" t="str">
        <f t="shared" si="28"/>
        <v>RTE033A</v>
      </c>
      <c r="B1706" t="s">
        <v>99</v>
      </c>
      <c r="C1706" t="s">
        <v>9957</v>
      </c>
      <c r="D1706" t="s">
        <v>3913</v>
      </c>
      <c r="E1706" t="s">
        <v>3914</v>
      </c>
      <c r="F1706" t="s">
        <v>8381</v>
      </c>
      <c r="G1706" s="11"/>
      <c r="H1706" s="11"/>
    </row>
    <row r="1707" spans="1:8" x14ac:dyDescent="0.2">
      <c r="A1707" t="str">
        <f t="shared" si="28"/>
        <v>RTE033B</v>
      </c>
      <c r="B1707" t="s">
        <v>99</v>
      </c>
      <c r="C1707" t="s">
        <v>9957</v>
      </c>
      <c r="D1707" t="s">
        <v>3913</v>
      </c>
      <c r="E1707" t="s">
        <v>3914</v>
      </c>
      <c r="F1707" t="s">
        <v>8382</v>
      </c>
      <c r="G1707" s="11"/>
      <c r="H1707" s="11"/>
    </row>
    <row r="1708" spans="1:8" x14ac:dyDescent="0.2">
      <c r="A1708" t="str">
        <f t="shared" si="28"/>
        <v>RTE034A</v>
      </c>
      <c r="B1708" t="s">
        <v>99</v>
      </c>
      <c r="C1708" t="s">
        <v>9957</v>
      </c>
      <c r="D1708" t="s">
        <v>3913</v>
      </c>
      <c r="E1708" t="s">
        <v>3914</v>
      </c>
      <c r="F1708" t="s">
        <v>8384</v>
      </c>
      <c r="G1708" s="11"/>
      <c r="H1708" s="11"/>
    </row>
    <row r="1709" spans="1:8" x14ac:dyDescent="0.2">
      <c r="A1709" t="str">
        <f t="shared" si="28"/>
        <v>RTE034B</v>
      </c>
      <c r="B1709" t="s">
        <v>99</v>
      </c>
      <c r="C1709" t="s">
        <v>9957</v>
      </c>
      <c r="D1709" t="s">
        <v>3913</v>
      </c>
      <c r="E1709" t="s">
        <v>3914</v>
      </c>
      <c r="F1709" t="s">
        <v>8385</v>
      </c>
      <c r="G1709" s="11"/>
      <c r="H1709" s="11"/>
    </row>
    <row r="1710" spans="1:8" x14ac:dyDescent="0.2">
      <c r="A1710" t="str">
        <f t="shared" si="28"/>
        <v>RTE035A/SAU</v>
      </c>
      <c r="B1710" t="s">
        <v>99</v>
      </c>
      <c r="C1710" t="s">
        <v>9957</v>
      </c>
      <c r="D1710" t="s">
        <v>3913</v>
      </c>
      <c r="E1710" t="s">
        <v>3914</v>
      </c>
      <c r="F1710" t="s">
        <v>9976</v>
      </c>
      <c r="G1710" s="11"/>
      <c r="H1710" s="11"/>
    </row>
    <row r="1711" spans="1:8" x14ac:dyDescent="0.2">
      <c r="A1711" t="str">
        <f t="shared" si="28"/>
        <v>RTE035B</v>
      </c>
      <c r="B1711" t="s">
        <v>99</v>
      </c>
      <c r="C1711" t="s">
        <v>9957</v>
      </c>
      <c r="D1711" t="s">
        <v>3913</v>
      </c>
      <c r="E1711" t="s">
        <v>3914</v>
      </c>
      <c r="F1711" t="s">
        <v>9977</v>
      </c>
      <c r="G1711" s="11"/>
      <c r="H1711" s="11"/>
    </row>
    <row r="1712" spans="1:8" x14ac:dyDescent="0.2">
      <c r="A1712" t="str">
        <f t="shared" si="28"/>
        <v>RTE036A</v>
      </c>
      <c r="B1712" t="s">
        <v>99</v>
      </c>
      <c r="C1712" t="s">
        <v>9957</v>
      </c>
      <c r="D1712" t="s">
        <v>3913</v>
      </c>
      <c r="E1712" t="s">
        <v>3914</v>
      </c>
      <c r="F1712" t="s">
        <v>9978</v>
      </c>
      <c r="G1712" s="11"/>
      <c r="H1712" s="11"/>
    </row>
    <row r="1713" spans="1:8" x14ac:dyDescent="0.2">
      <c r="A1713" t="str">
        <f t="shared" si="28"/>
        <v>RTE036B</v>
      </c>
      <c r="B1713" t="s">
        <v>99</v>
      </c>
      <c r="C1713" t="s">
        <v>9957</v>
      </c>
      <c r="D1713" t="s">
        <v>3913</v>
      </c>
      <c r="E1713" t="s">
        <v>3914</v>
      </c>
      <c r="F1713" t="s">
        <v>9979</v>
      </c>
      <c r="G1713" s="11"/>
      <c r="H1713" s="11"/>
    </row>
    <row r="1714" spans="1:8" x14ac:dyDescent="0.2">
      <c r="A1714" t="str">
        <f t="shared" si="28"/>
        <v>RTE037A</v>
      </c>
      <c r="B1714" t="s">
        <v>99</v>
      </c>
      <c r="C1714" t="s">
        <v>9957</v>
      </c>
      <c r="D1714" t="s">
        <v>3913</v>
      </c>
      <c r="E1714" t="s">
        <v>3914</v>
      </c>
      <c r="F1714" t="s">
        <v>9980</v>
      </c>
      <c r="G1714" s="11"/>
      <c r="H1714" s="11"/>
    </row>
    <row r="1715" spans="1:8" x14ac:dyDescent="0.2">
      <c r="A1715" t="str">
        <f t="shared" si="28"/>
        <v>RTE037B</v>
      </c>
      <c r="B1715" t="s">
        <v>99</v>
      </c>
      <c r="C1715" t="s">
        <v>9957</v>
      </c>
      <c r="D1715" t="s">
        <v>3913</v>
      </c>
      <c r="E1715" t="s">
        <v>3914</v>
      </c>
      <c r="F1715" t="s">
        <v>9981</v>
      </c>
      <c r="G1715" s="11"/>
      <c r="H1715" s="11"/>
    </row>
    <row r="1716" spans="1:8" x14ac:dyDescent="0.2">
      <c r="A1716" t="str">
        <f t="shared" si="28"/>
        <v>RTE038A</v>
      </c>
      <c r="B1716" t="s">
        <v>99</v>
      </c>
      <c r="C1716" t="s">
        <v>9957</v>
      </c>
      <c r="D1716" t="s">
        <v>3913</v>
      </c>
      <c r="E1716" t="s">
        <v>3914</v>
      </c>
      <c r="F1716" t="s">
        <v>9982</v>
      </c>
      <c r="G1716" s="11"/>
      <c r="H1716" s="11"/>
    </row>
    <row r="1717" spans="1:8" x14ac:dyDescent="0.2">
      <c r="A1717" t="str">
        <f t="shared" si="28"/>
        <v>RTE038B</v>
      </c>
      <c r="B1717" t="s">
        <v>99</v>
      </c>
      <c r="C1717" t="s">
        <v>9957</v>
      </c>
      <c r="D1717" t="s">
        <v>3913</v>
      </c>
      <c r="E1717" t="s">
        <v>3914</v>
      </c>
      <c r="F1717" t="s">
        <v>9983</v>
      </c>
      <c r="G1717" s="11"/>
      <c r="H1717" s="11"/>
    </row>
    <row r="1718" spans="1:8" x14ac:dyDescent="0.2">
      <c r="A1718" t="str">
        <f t="shared" si="28"/>
        <v>RTE039A</v>
      </c>
      <c r="B1718" t="s">
        <v>99</v>
      </c>
      <c r="C1718" t="s">
        <v>9957</v>
      </c>
      <c r="D1718" t="s">
        <v>3913</v>
      </c>
      <c r="E1718" t="s">
        <v>3914</v>
      </c>
      <c r="F1718" t="s">
        <v>9984</v>
      </c>
      <c r="G1718" s="11"/>
      <c r="H1718" s="11"/>
    </row>
    <row r="1719" spans="1:8" x14ac:dyDescent="0.2">
      <c r="A1719" t="str">
        <f t="shared" si="28"/>
        <v>RTE039B</v>
      </c>
      <c r="B1719" t="s">
        <v>99</v>
      </c>
      <c r="C1719" t="s">
        <v>9957</v>
      </c>
      <c r="D1719" t="s">
        <v>3913</v>
      </c>
      <c r="E1719" t="s">
        <v>3914</v>
      </c>
      <c r="F1719" t="s">
        <v>9985</v>
      </c>
      <c r="G1719" s="11"/>
      <c r="H1719" s="11"/>
    </row>
    <row r="1720" spans="1:8" x14ac:dyDescent="0.2">
      <c r="A1720" t="str">
        <f t="shared" si="28"/>
        <v>RTE03AMU</v>
      </c>
      <c r="B1720" t="s">
        <v>99</v>
      </c>
      <c r="C1720" t="s">
        <v>9957</v>
      </c>
      <c r="D1720" t="s">
        <v>3913</v>
      </c>
      <c r="E1720" t="s">
        <v>3914</v>
      </c>
      <c r="F1720" t="s">
        <v>8392</v>
      </c>
      <c r="G1720" s="11" t="s">
        <v>14251</v>
      </c>
      <c r="H1720" s="11">
        <v>44039</v>
      </c>
    </row>
    <row r="1721" spans="1:8" x14ac:dyDescent="0.2">
      <c r="A1721" t="str">
        <f t="shared" si="28"/>
        <v>RTE03AMU4</v>
      </c>
      <c r="B1721" t="s">
        <v>99</v>
      </c>
      <c r="C1721" t="s">
        <v>9957</v>
      </c>
      <c r="D1721" t="s">
        <v>3913</v>
      </c>
      <c r="E1721" t="s">
        <v>3914</v>
      </c>
      <c r="F1721" t="s">
        <v>14250</v>
      </c>
      <c r="G1721" s="11"/>
      <c r="H1721" s="11"/>
    </row>
    <row r="1722" spans="1:8" x14ac:dyDescent="0.2">
      <c r="A1722" t="str">
        <f t="shared" si="28"/>
        <v>RTE03CARDIOLOGY</v>
      </c>
      <c r="B1722" t="s">
        <v>99</v>
      </c>
      <c r="C1722" t="s">
        <v>9957</v>
      </c>
      <c r="D1722" t="s">
        <v>3913</v>
      </c>
      <c r="E1722" t="s">
        <v>3914</v>
      </c>
      <c r="F1722" t="s">
        <v>9986</v>
      </c>
      <c r="G1722" s="11"/>
      <c r="H1722" s="11"/>
    </row>
    <row r="1723" spans="1:8" x14ac:dyDescent="0.2">
      <c r="A1723" t="str">
        <f t="shared" si="28"/>
        <v>RTE03CIPD</v>
      </c>
      <c r="B1723" t="s">
        <v>99</v>
      </c>
      <c r="C1723" t="s">
        <v>9957</v>
      </c>
      <c r="D1723" t="s">
        <v>3913</v>
      </c>
      <c r="E1723" t="s">
        <v>3914</v>
      </c>
      <c r="F1723" t="s">
        <v>9987</v>
      </c>
      <c r="G1723" s="11"/>
      <c r="H1723" s="11"/>
    </row>
    <row r="1724" spans="1:8" x14ac:dyDescent="0.2">
      <c r="A1724" t="str">
        <f t="shared" si="28"/>
        <v>RTE03DCC</v>
      </c>
      <c r="B1724" t="s">
        <v>99</v>
      </c>
      <c r="C1724" t="s">
        <v>9957</v>
      </c>
      <c r="D1724" t="s">
        <v>3913</v>
      </c>
      <c r="E1724" t="s">
        <v>3914</v>
      </c>
      <c r="F1724" t="s">
        <v>9963</v>
      </c>
      <c r="G1724" s="11" t="s">
        <v>9989</v>
      </c>
      <c r="H1724" s="11">
        <v>43787</v>
      </c>
    </row>
    <row r="1725" spans="1:8" x14ac:dyDescent="0.2">
      <c r="A1725" t="str">
        <f t="shared" si="28"/>
        <v>RTE03FRAILTY ASSESSMENT UNIT</v>
      </c>
      <c r="B1725" t="s">
        <v>99</v>
      </c>
      <c r="C1725" t="s">
        <v>9957</v>
      </c>
      <c r="D1725" t="s">
        <v>3913</v>
      </c>
      <c r="E1725" t="s">
        <v>3914</v>
      </c>
      <c r="F1725" t="s">
        <v>9988</v>
      </c>
      <c r="G1725" s="11"/>
      <c r="H1725" s="11"/>
    </row>
    <row r="1726" spans="1:8" x14ac:dyDescent="0.2">
      <c r="A1726" t="str">
        <f t="shared" si="28"/>
        <v>RTE03GALLERY WING 1</v>
      </c>
      <c r="B1726" t="s">
        <v>99</v>
      </c>
      <c r="C1726" t="s">
        <v>9957</v>
      </c>
      <c r="D1726" t="s">
        <v>3913</v>
      </c>
      <c r="E1726" t="s">
        <v>3914</v>
      </c>
      <c r="F1726" t="s">
        <v>9990</v>
      </c>
      <c r="G1726" s="11"/>
      <c r="H1726" s="11"/>
    </row>
    <row r="1727" spans="1:8" x14ac:dyDescent="0.2">
      <c r="A1727" t="str">
        <f t="shared" si="28"/>
        <v>RTE03GALLERY WING 2</v>
      </c>
      <c r="B1727" t="s">
        <v>99</v>
      </c>
      <c r="C1727" t="s">
        <v>9957</v>
      </c>
      <c r="D1727" t="s">
        <v>3913</v>
      </c>
      <c r="E1727" t="s">
        <v>3914</v>
      </c>
      <c r="F1727" t="s">
        <v>14623</v>
      </c>
      <c r="G1727" s="11"/>
      <c r="H1727" s="11"/>
    </row>
    <row r="1728" spans="1:8" x14ac:dyDescent="0.2">
      <c r="A1728" t="str">
        <f t="shared" si="28"/>
        <v>RTE03MATERNITY</v>
      </c>
      <c r="B1728" t="s">
        <v>99</v>
      </c>
      <c r="C1728" t="s">
        <v>9957</v>
      </c>
      <c r="D1728" t="s">
        <v>3913</v>
      </c>
      <c r="E1728" t="s">
        <v>3914</v>
      </c>
      <c r="F1728" t="s">
        <v>9991</v>
      </c>
      <c r="G1728" s="11"/>
      <c r="H1728" s="11"/>
    </row>
    <row r="1729" spans="1:8" x14ac:dyDescent="0.2">
      <c r="A1729" t="str">
        <f t="shared" si="28"/>
        <v>RTE03SCBU</v>
      </c>
      <c r="B1729" t="s">
        <v>99</v>
      </c>
      <c r="C1729" t="s">
        <v>9957</v>
      </c>
      <c r="D1729" t="s">
        <v>3913</v>
      </c>
      <c r="E1729" t="s">
        <v>3914</v>
      </c>
      <c r="F1729" t="s">
        <v>8494</v>
      </c>
      <c r="G1729" s="11"/>
      <c r="H1729" s="11"/>
    </row>
    <row r="1730" spans="1:8" x14ac:dyDescent="0.2">
      <c r="A1730" t="str">
        <f t="shared" si="28"/>
        <v>RP401Bear Ward</v>
      </c>
      <c r="B1730" t="s">
        <v>100</v>
      </c>
      <c r="C1730" t="s">
        <v>9992</v>
      </c>
      <c r="D1730" t="s">
        <v>2736</v>
      </c>
      <c r="E1730" t="s">
        <v>2737</v>
      </c>
      <c r="F1730" t="s">
        <v>9993</v>
      </c>
      <c r="G1730" s="11"/>
      <c r="H1730" s="11"/>
    </row>
    <row r="1731" spans="1:8" x14ac:dyDescent="0.2">
      <c r="A1731" t="str">
        <f t="shared" si="28"/>
        <v>RP401Bumblebee Ward</v>
      </c>
      <c r="B1731" t="s">
        <v>100</v>
      </c>
      <c r="C1731" t="s">
        <v>9992</v>
      </c>
      <c r="D1731" t="s">
        <v>2736</v>
      </c>
      <c r="E1731" t="s">
        <v>2737</v>
      </c>
      <c r="F1731" t="s">
        <v>9994</v>
      </c>
      <c r="G1731" s="17"/>
      <c r="H1731" s="18"/>
    </row>
    <row r="1732" spans="1:8" x14ac:dyDescent="0.2">
      <c r="A1732" t="str">
        <f t="shared" si="28"/>
        <v>RP401Butterfly Ward</v>
      </c>
      <c r="B1732" t="s">
        <v>100</v>
      </c>
      <c r="C1732" t="s">
        <v>9992</v>
      </c>
      <c r="D1732" t="s">
        <v>2736</v>
      </c>
      <c r="E1732" t="s">
        <v>2737</v>
      </c>
      <c r="F1732" t="s">
        <v>9995</v>
      </c>
      <c r="G1732" s="11"/>
      <c r="H1732" s="11"/>
    </row>
    <row r="1733" spans="1:8" x14ac:dyDescent="0.2">
      <c r="A1733" t="str">
        <f t="shared" si="28"/>
        <v>RP401Chameleon Ward</v>
      </c>
      <c r="B1733" t="s">
        <v>100</v>
      </c>
      <c r="C1733" t="s">
        <v>9992</v>
      </c>
      <c r="D1733" t="s">
        <v>2736</v>
      </c>
      <c r="E1733" t="s">
        <v>2737</v>
      </c>
      <c r="F1733" t="s">
        <v>9996</v>
      </c>
      <c r="G1733" s="11"/>
      <c r="H1733" s="11"/>
    </row>
    <row r="1734" spans="1:8" x14ac:dyDescent="0.2">
      <c r="A1734" t="str">
        <f t="shared" si="28"/>
        <v>RP401Dolphin ward (NICU)</v>
      </c>
      <c r="B1734" t="s">
        <v>100</v>
      </c>
      <c r="C1734" t="s">
        <v>9992</v>
      </c>
      <c r="D1734" t="s">
        <v>2736</v>
      </c>
      <c r="E1734" t="s">
        <v>2737</v>
      </c>
      <c r="F1734" t="s">
        <v>9997</v>
      </c>
      <c r="G1734" s="11"/>
      <c r="H1734" s="11"/>
    </row>
    <row r="1735" spans="1:8" x14ac:dyDescent="0.2">
      <c r="A1735" t="str">
        <f t="shared" si="28"/>
        <v>RP401Eagle Ward</v>
      </c>
      <c r="B1735" t="s">
        <v>100</v>
      </c>
      <c r="C1735" t="s">
        <v>9992</v>
      </c>
      <c r="D1735" t="s">
        <v>2736</v>
      </c>
      <c r="E1735" t="s">
        <v>2737</v>
      </c>
      <c r="F1735" t="s">
        <v>9998</v>
      </c>
      <c r="G1735" s="11"/>
      <c r="H1735" s="11"/>
    </row>
    <row r="1736" spans="1:8" x14ac:dyDescent="0.2">
      <c r="A1736" t="str">
        <f t="shared" si="28"/>
        <v>RP401Elephant Ward</v>
      </c>
      <c r="B1736" t="s">
        <v>100</v>
      </c>
      <c r="C1736" t="s">
        <v>9992</v>
      </c>
      <c r="D1736" t="s">
        <v>2736</v>
      </c>
      <c r="E1736" t="s">
        <v>2737</v>
      </c>
      <c r="F1736" t="s">
        <v>9999</v>
      </c>
      <c r="G1736" s="11"/>
      <c r="H1736" s="11"/>
    </row>
    <row r="1737" spans="1:8" x14ac:dyDescent="0.2">
      <c r="A1737" t="str">
        <f t="shared" si="28"/>
        <v>RP401Flamingo Ward</v>
      </c>
      <c r="B1737" t="s">
        <v>100</v>
      </c>
      <c r="C1737" t="s">
        <v>9992</v>
      </c>
      <c r="D1737" t="s">
        <v>2736</v>
      </c>
      <c r="E1737" t="s">
        <v>2737</v>
      </c>
      <c r="F1737" t="s">
        <v>10000</v>
      </c>
      <c r="G1737" s="11"/>
      <c r="H1737" s="11"/>
    </row>
    <row r="1738" spans="1:8" x14ac:dyDescent="0.2">
      <c r="A1738" t="str">
        <f t="shared" si="28"/>
        <v>RP401Fox Ward</v>
      </c>
      <c r="B1738" t="s">
        <v>100</v>
      </c>
      <c r="C1738" t="s">
        <v>9992</v>
      </c>
      <c r="D1738" t="s">
        <v>2736</v>
      </c>
      <c r="E1738" t="s">
        <v>2737</v>
      </c>
      <c r="F1738" t="s">
        <v>10001</v>
      </c>
      <c r="G1738" s="11"/>
      <c r="H1738" s="11"/>
    </row>
    <row r="1739" spans="1:8" x14ac:dyDescent="0.2">
      <c r="A1739" t="str">
        <f t="shared" si="28"/>
        <v>RP401Giraffe Ward</v>
      </c>
      <c r="B1739" t="s">
        <v>100</v>
      </c>
      <c r="C1739" t="s">
        <v>9992</v>
      </c>
      <c r="D1739" t="s">
        <v>2736</v>
      </c>
      <c r="E1739" t="s">
        <v>2737</v>
      </c>
      <c r="F1739" t="s">
        <v>10002</v>
      </c>
      <c r="G1739" s="11"/>
      <c r="H1739" s="11"/>
    </row>
    <row r="1740" spans="1:8" x14ac:dyDescent="0.2">
      <c r="A1740" t="str">
        <f t="shared" si="28"/>
        <v>RP401Kangaroo Ward</v>
      </c>
      <c r="B1740" t="s">
        <v>100</v>
      </c>
      <c r="C1740" t="s">
        <v>9992</v>
      </c>
      <c r="D1740" t="s">
        <v>2736</v>
      </c>
      <c r="E1740" t="s">
        <v>2737</v>
      </c>
      <c r="F1740" t="s">
        <v>10003</v>
      </c>
      <c r="G1740" s="11"/>
      <c r="H1740" s="11"/>
    </row>
    <row r="1741" spans="1:8" x14ac:dyDescent="0.2">
      <c r="A1741" t="str">
        <f t="shared" si="28"/>
        <v>RP401Kingfisher Ward</v>
      </c>
      <c r="B1741" t="s">
        <v>100</v>
      </c>
      <c r="C1741" t="s">
        <v>9992</v>
      </c>
      <c r="D1741" t="s">
        <v>2736</v>
      </c>
      <c r="E1741" t="s">
        <v>2737</v>
      </c>
      <c r="F1741" t="s">
        <v>10004</v>
      </c>
      <c r="G1741" s="11"/>
      <c r="H1741" s="11"/>
    </row>
    <row r="1742" spans="1:8" x14ac:dyDescent="0.2">
      <c r="A1742" t="str">
        <f t="shared" si="28"/>
        <v>RP401Koala Ward</v>
      </c>
      <c r="B1742" t="s">
        <v>100</v>
      </c>
      <c r="C1742" t="s">
        <v>9992</v>
      </c>
      <c r="D1742" t="s">
        <v>2736</v>
      </c>
      <c r="E1742" t="s">
        <v>2737</v>
      </c>
      <c r="F1742" t="s">
        <v>10005</v>
      </c>
      <c r="G1742" s="11"/>
      <c r="H1742" s="11"/>
    </row>
    <row r="1743" spans="1:8" x14ac:dyDescent="0.2">
      <c r="A1743" t="str">
        <f t="shared" si="28"/>
        <v>RP401Leopard Ward</v>
      </c>
      <c r="B1743" t="s">
        <v>100</v>
      </c>
      <c r="C1743" t="s">
        <v>9992</v>
      </c>
      <c r="D1743" t="s">
        <v>2736</v>
      </c>
      <c r="E1743" t="s">
        <v>2737</v>
      </c>
      <c r="F1743" t="s">
        <v>10006</v>
      </c>
      <c r="G1743" s="11"/>
      <c r="H1743" s="11"/>
    </row>
    <row r="1744" spans="1:8" x14ac:dyDescent="0.2">
      <c r="A1744" t="str">
        <f t="shared" si="28"/>
        <v>RP401Lion Ward</v>
      </c>
      <c r="B1744" t="s">
        <v>100</v>
      </c>
      <c r="C1744" t="s">
        <v>9992</v>
      </c>
      <c r="D1744" t="s">
        <v>2736</v>
      </c>
      <c r="E1744" t="s">
        <v>2737</v>
      </c>
      <c r="F1744" t="s">
        <v>10007</v>
      </c>
      <c r="G1744" s="11"/>
      <c r="H1744" s="11"/>
    </row>
    <row r="1745" spans="1:8" x14ac:dyDescent="0.2">
      <c r="A1745" t="str">
        <f t="shared" si="28"/>
        <v>RP401Mildred Creak Unit</v>
      </c>
      <c r="B1745" t="s">
        <v>100</v>
      </c>
      <c r="C1745" t="s">
        <v>9992</v>
      </c>
      <c r="D1745" t="s">
        <v>2736</v>
      </c>
      <c r="E1745" t="s">
        <v>2737</v>
      </c>
      <c r="F1745" t="s">
        <v>10008</v>
      </c>
      <c r="G1745" s="11"/>
      <c r="H1745" s="11"/>
    </row>
    <row r="1746" spans="1:8" x14ac:dyDescent="0.2">
      <c r="A1746" t="str">
        <f t="shared" si="28"/>
        <v>RP401Panther Urology</v>
      </c>
      <c r="B1746" t="s">
        <v>100</v>
      </c>
      <c r="C1746" t="s">
        <v>9992</v>
      </c>
      <c r="D1746" t="s">
        <v>2736</v>
      </c>
      <c r="E1746" t="s">
        <v>2737</v>
      </c>
      <c r="F1746" t="s">
        <v>10009</v>
      </c>
      <c r="G1746" s="11"/>
      <c r="H1746" s="11"/>
    </row>
    <row r="1747" spans="1:8" x14ac:dyDescent="0.2">
      <c r="A1747" t="str">
        <f t="shared" si="28"/>
        <v>RP401Panther Ward</v>
      </c>
      <c r="B1747" t="s">
        <v>100</v>
      </c>
      <c r="C1747" t="s">
        <v>9992</v>
      </c>
      <c r="D1747" t="s">
        <v>2736</v>
      </c>
      <c r="E1747" t="s">
        <v>2737</v>
      </c>
      <c r="F1747" t="s">
        <v>10010</v>
      </c>
      <c r="G1747" s="11"/>
      <c r="H1747" s="11"/>
    </row>
    <row r="1748" spans="1:8" x14ac:dyDescent="0.2">
      <c r="A1748" t="str">
        <f t="shared" si="28"/>
        <v>RP401Pelican Ward</v>
      </c>
      <c r="B1748" t="s">
        <v>100</v>
      </c>
      <c r="C1748" t="s">
        <v>9992</v>
      </c>
      <c r="D1748" t="s">
        <v>2736</v>
      </c>
      <c r="E1748" t="s">
        <v>2737</v>
      </c>
      <c r="F1748" t="s">
        <v>10011</v>
      </c>
      <c r="G1748" s="11"/>
      <c r="H1748" s="11"/>
    </row>
    <row r="1749" spans="1:8" x14ac:dyDescent="0.2">
      <c r="A1749" t="str">
        <f t="shared" si="28"/>
        <v>RP401Robin Ward</v>
      </c>
      <c r="B1749" t="s">
        <v>100</v>
      </c>
      <c r="C1749" t="s">
        <v>9992</v>
      </c>
      <c r="D1749" t="s">
        <v>2736</v>
      </c>
      <c r="E1749" t="s">
        <v>2737</v>
      </c>
      <c r="F1749" t="s">
        <v>10012</v>
      </c>
      <c r="G1749" s="11"/>
      <c r="H1749" s="11"/>
    </row>
    <row r="1750" spans="1:8" x14ac:dyDescent="0.2">
      <c r="A1750" t="str">
        <f t="shared" si="28"/>
        <v>RP401Seahorse ward (PICU)</v>
      </c>
      <c r="B1750" t="s">
        <v>100</v>
      </c>
      <c r="C1750" t="s">
        <v>9992</v>
      </c>
      <c r="D1750" t="s">
        <v>2736</v>
      </c>
      <c r="E1750" t="s">
        <v>2737</v>
      </c>
      <c r="F1750" t="s">
        <v>10013</v>
      </c>
      <c r="G1750" s="11"/>
      <c r="H1750" s="11"/>
    </row>
    <row r="1751" spans="1:8" x14ac:dyDescent="0.2">
      <c r="A1751" t="str">
        <f t="shared" si="28"/>
        <v>RP401Sky Ward</v>
      </c>
      <c r="B1751" t="s">
        <v>100</v>
      </c>
      <c r="C1751" t="s">
        <v>9992</v>
      </c>
      <c r="D1751" t="s">
        <v>2736</v>
      </c>
      <c r="E1751" t="s">
        <v>2737</v>
      </c>
      <c r="F1751" t="s">
        <v>10014</v>
      </c>
      <c r="G1751" s="11"/>
      <c r="H1751" s="11"/>
    </row>
    <row r="1752" spans="1:8" x14ac:dyDescent="0.2">
      <c r="A1752" t="str">
        <f t="shared" si="28"/>
        <v>RP401Squirrel Ward (Endo/Met)</v>
      </c>
      <c r="B1752" t="s">
        <v>100</v>
      </c>
      <c r="C1752" t="s">
        <v>9992</v>
      </c>
      <c r="D1752" t="s">
        <v>2736</v>
      </c>
      <c r="E1752" t="s">
        <v>2737</v>
      </c>
      <c r="F1752" t="s">
        <v>10015</v>
      </c>
      <c r="G1752" s="11"/>
      <c r="H1752" s="11"/>
    </row>
    <row r="1753" spans="1:8" x14ac:dyDescent="0.2">
      <c r="A1753" t="str">
        <f t="shared" si="28"/>
        <v>RP401Squirrel Ward (Gastro)</v>
      </c>
      <c r="B1753" t="s">
        <v>100</v>
      </c>
      <c r="C1753" t="s">
        <v>9992</v>
      </c>
      <c r="D1753" t="s">
        <v>2736</v>
      </c>
      <c r="E1753" t="s">
        <v>2737</v>
      </c>
      <c r="F1753" t="s">
        <v>10016</v>
      </c>
      <c r="G1753" s="11"/>
      <c r="H1753" s="11"/>
    </row>
    <row r="1754" spans="1:8" x14ac:dyDescent="0.2">
      <c r="A1754" t="str">
        <f t="shared" si="28"/>
        <v>RN325ACU</v>
      </c>
      <c r="B1754" t="s">
        <v>101</v>
      </c>
      <c r="C1754" t="s">
        <v>10017</v>
      </c>
      <c r="D1754" t="s">
        <v>2465</v>
      </c>
      <c r="E1754" t="s">
        <v>2466</v>
      </c>
      <c r="F1754" t="s">
        <v>8391</v>
      </c>
      <c r="G1754" s="11"/>
      <c r="H1754" s="11"/>
    </row>
    <row r="1755" spans="1:8" x14ac:dyDescent="0.2">
      <c r="A1755" t="str">
        <f t="shared" si="28"/>
        <v>RN325Aldbourne</v>
      </c>
      <c r="B1755" t="s">
        <v>101</v>
      </c>
      <c r="C1755" t="s">
        <v>10017</v>
      </c>
      <c r="D1755" t="s">
        <v>2465</v>
      </c>
      <c r="E1755" t="s">
        <v>2466</v>
      </c>
      <c r="F1755" t="s">
        <v>10018</v>
      </c>
      <c r="G1755" s="11"/>
      <c r="H1755" s="11"/>
    </row>
    <row r="1756" spans="1:8" x14ac:dyDescent="0.2">
      <c r="A1756" t="str">
        <f t="shared" si="28"/>
        <v>RN325Ampney</v>
      </c>
      <c r="B1756" t="s">
        <v>101</v>
      </c>
      <c r="C1756" t="s">
        <v>10017</v>
      </c>
      <c r="D1756" t="s">
        <v>2465</v>
      </c>
      <c r="E1756" t="s">
        <v>2466</v>
      </c>
      <c r="F1756" t="s">
        <v>10019</v>
      </c>
      <c r="G1756" s="11"/>
      <c r="H1756" s="11"/>
    </row>
    <row r="1757" spans="1:8" x14ac:dyDescent="0.2">
      <c r="A1757" t="str">
        <f t="shared" si="28"/>
        <v>RN325Beech &amp; EPU</v>
      </c>
      <c r="B1757" t="s">
        <v>101</v>
      </c>
      <c r="C1757" t="s">
        <v>10017</v>
      </c>
      <c r="D1757" t="s">
        <v>2465</v>
      </c>
      <c r="E1757" t="s">
        <v>2466</v>
      </c>
      <c r="F1757" t="s">
        <v>10020</v>
      </c>
      <c r="G1757" s="11"/>
      <c r="H1757" s="11"/>
    </row>
    <row r="1758" spans="1:8" x14ac:dyDescent="0.2">
      <c r="A1758" t="str">
        <f t="shared" si="28"/>
        <v>RN325Childrens</v>
      </c>
      <c r="B1758" t="s">
        <v>101</v>
      </c>
      <c r="C1758" t="s">
        <v>10017</v>
      </c>
      <c r="D1758" t="s">
        <v>2465</v>
      </c>
      <c r="E1758" t="s">
        <v>2466</v>
      </c>
      <c r="F1758" t="s">
        <v>9528</v>
      </c>
      <c r="G1758" s="11"/>
      <c r="H1758" s="11"/>
    </row>
    <row r="1759" spans="1:8" x14ac:dyDescent="0.2">
      <c r="A1759" t="str">
        <f t="shared" ref="A1759:A1783" si="29">CONCATENATE(D1759,F1759)</f>
        <v>RN325Dove</v>
      </c>
      <c r="B1759" t="s">
        <v>101</v>
      </c>
      <c r="C1759" t="s">
        <v>10017</v>
      </c>
      <c r="D1759" t="s">
        <v>2465</v>
      </c>
      <c r="E1759" t="s">
        <v>2466</v>
      </c>
      <c r="F1759" t="s">
        <v>8707</v>
      </c>
      <c r="G1759" s="11"/>
      <c r="H1759" s="11"/>
    </row>
    <row r="1760" spans="1:8" x14ac:dyDescent="0.2">
      <c r="A1760" t="str">
        <f t="shared" si="29"/>
        <v>RN325Falcon</v>
      </c>
      <c r="B1760" t="s">
        <v>101</v>
      </c>
      <c r="C1760" t="s">
        <v>10017</v>
      </c>
      <c r="D1760" t="s">
        <v>2465</v>
      </c>
      <c r="E1760" t="s">
        <v>2466</v>
      </c>
      <c r="F1760" t="s">
        <v>8399</v>
      </c>
      <c r="G1760" s="11"/>
      <c r="H1760" s="11"/>
    </row>
    <row r="1761" spans="1:8" x14ac:dyDescent="0.2">
      <c r="A1761" t="str">
        <f t="shared" si="29"/>
        <v>RN325Forest Ward SWICC</v>
      </c>
      <c r="B1761" t="s">
        <v>101</v>
      </c>
      <c r="C1761" t="s">
        <v>10017</v>
      </c>
      <c r="D1761" t="s">
        <v>2465</v>
      </c>
      <c r="E1761" t="s">
        <v>2466</v>
      </c>
      <c r="F1761" t="s">
        <v>10021</v>
      </c>
      <c r="G1761" s="11"/>
      <c r="H1761" s="11"/>
    </row>
    <row r="1762" spans="1:8" x14ac:dyDescent="0.2">
      <c r="A1762" t="str">
        <f t="shared" si="29"/>
        <v>RN325Hazel &amp; Delivery</v>
      </c>
      <c r="B1762" t="s">
        <v>101</v>
      </c>
      <c r="C1762" t="s">
        <v>10017</v>
      </c>
      <c r="D1762" t="s">
        <v>2465</v>
      </c>
      <c r="E1762" t="s">
        <v>2466</v>
      </c>
      <c r="F1762" t="s">
        <v>10022</v>
      </c>
      <c r="G1762" s="11"/>
      <c r="H1762" s="11"/>
    </row>
    <row r="1763" spans="1:8" x14ac:dyDescent="0.2">
      <c r="A1763" t="str">
        <f t="shared" si="29"/>
        <v>RN325ITU</v>
      </c>
      <c r="B1763" t="s">
        <v>101</v>
      </c>
      <c r="C1763" t="s">
        <v>10017</v>
      </c>
      <c r="D1763" t="s">
        <v>2465</v>
      </c>
      <c r="E1763" t="s">
        <v>2466</v>
      </c>
      <c r="F1763" t="s">
        <v>8402</v>
      </c>
      <c r="G1763" s="11"/>
      <c r="H1763" s="11"/>
    </row>
    <row r="1764" spans="1:8" x14ac:dyDescent="0.2">
      <c r="A1764" t="str">
        <f t="shared" si="29"/>
        <v>RN325Jupiter</v>
      </c>
      <c r="B1764" t="s">
        <v>101</v>
      </c>
      <c r="C1764" t="s">
        <v>10017</v>
      </c>
      <c r="D1764" t="s">
        <v>2465</v>
      </c>
      <c r="E1764" t="s">
        <v>2466</v>
      </c>
      <c r="F1764" t="s">
        <v>9137</v>
      </c>
      <c r="G1764" s="11"/>
      <c r="H1764" s="11"/>
    </row>
    <row r="1765" spans="1:8" x14ac:dyDescent="0.2">
      <c r="A1765" t="str">
        <f t="shared" si="29"/>
        <v>RN325Kingfisher &amp; LAMU</v>
      </c>
      <c r="B1765" t="s">
        <v>101</v>
      </c>
      <c r="C1765" t="s">
        <v>10017</v>
      </c>
      <c r="D1765" t="s">
        <v>2465</v>
      </c>
      <c r="E1765" t="s">
        <v>2466</v>
      </c>
      <c r="F1765" t="s">
        <v>10023</v>
      </c>
      <c r="G1765" s="11"/>
      <c r="H1765" s="11"/>
    </row>
    <row r="1766" spans="1:8" x14ac:dyDescent="0.2">
      <c r="A1766" t="str">
        <f t="shared" si="29"/>
        <v>RN325Meldon</v>
      </c>
      <c r="B1766" t="s">
        <v>101</v>
      </c>
      <c r="C1766" t="s">
        <v>10017</v>
      </c>
      <c r="D1766" t="s">
        <v>2465</v>
      </c>
      <c r="E1766" t="s">
        <v>2466</v>
      </c>
      <c r="F1766" t="s">
        <v>10024</v>
      </c>
      <c r="G1766" s="11"/>
      <c r="H1766" s="11"/>
    </row>
    <row r="1767" spans="1:8" x14ac:dyDescent="0.2">
      <c r="A1767" t="str">
        <f t="shared" si="29"/>
        <v>RN325Mercury</v>
      </c>
      <c r="B1767" t="s">
        <v>101</v>
      </c>
      <c r="C1767" t="s">
        <v>10017</v>
      </c>
      <c r="D1767" t="s">
        <v>2465</v>
      </c>
      <c r="E1767" t="s">
        <v>2466</v>
      </c>
      <c r="F1767" t="s">
        <v>9140</v>
      </c>
      <c r="G1767" s="11"/>
      <c r="H1767" s="11"/>
    </row>
    <row r="1768" spans="1:8" x14ac:dyDescent="0.2">
      <c r="A1768" t="str">
        <f t="shared" si="29"/>
        <v>RN325Neptune</v>
      </c>
      <c r="B1768" t="s">
        <v>101</v>
      </c>
      <c r="C1768" t="s">
        <v>10017</v>
      </c>
      <c r="D1768" t="s">
        <v>2465</v>
      </c>
      <c r="E1768" t="s">
        <v>2466</v>
      </c>
      <c r="F1768" t="s">
        <v>9142</v>
      </c>
      <c r="G1768" s="11"/>
      <c r="H1768" s="11"/>
    </row>
    <row r="1769" spans="1:8" x14ac:dyDescent="0.2">
      <c r="A1769" t="str">
        <f t="shared" si="29"/>
        <v>RN325Orchard Ward SWICC</v>
      </c>
      <c r="B1769" t="s">
        <v>101</v>
      </c>
      <c r="C1769" t="s">
        <v>10017</v>
      </c>
      <c r="D1769" t="s">
        <v>2465</v>
      </c>
      <c r="E1769" t="s">
        <v>2466</v>
      </c>
      <c r="F1769" t="s">
        <v>10025</v>
      </c>
      <c r="G1769" s="11"/>
      <c r="H1769" s="11"/>
    </row>
    <row r="1770" spans="1:8" x14ac:dyDescent="0.2">
      <c r="A1770" t="str">
        <f t="shared" si="29"/>
        <v>RN325Saturn</v>
      </c>
      <c r="B1770" t="s">
        <v>101</v>
      </c>
      <c r="C1770" t="s">
        <v>10017</v>
      </c>
      <c r="D1770" t="s">
        <v>2465</v>
      </c>
      <c r="E1770" t="s">
        <v>2466</v>
      </c>
      <c r="F1770" t="s">
        <v>10026</v>
      </c>
      <c r="G1770" s="11"/>
      <c r="H1770" s="11"/>
    </row>
    <row r="1771" spans="1:8" x14ac:dyDescent="0.2">
      <c r="A1771" t="str">
        <f t="shared" si="29"/>
        <v>RN325SAU</v>
      </c>
      <c r="B1771" t="s">
        <v>101</v>
      </c>
      <c r="C1771" t="s">
        <v>10017</v>
      </c>
      <c r="D1771" t="s">
        <v>2465</v>
      </c>
      <c r="E1771" t="s">
        <v>2466</v>
      </c>
      <c r="F1771" t="s">
        <v>8409</v>
      </c>
      <c r="G1771" s="11"/>
      <c r="H1771" s="11"/>
    </row>
    <row r="1772" spans="1:8" x14ac:dyDescent="0.2">
      <c r="A1772" t="str">
        <f t="shared" si="29"/>
        <v>RN325SCBU</v>
      </c>
      <c r="B1772" t="s">
        <v>101</v>
      </c>
      <c r="C1772" t="s">
        <v>10017</v>
      </c>
      <c r="D1772" t="s">
        <v>2465</v>
      </c>
      <c r="E1772" t="s">
        <v>2466</v>
      </c>
      <c r="F1772" t="s">
        <v>8494</v>
      </c>
      <c r="G1772" s="11"/>
      <c r="H1772" s="11"/>
    </row>
    <row r="1773" spans="1:8" x14ac:dyDescent="0.2">
      <c r="A1773" t="str">
        <f t="shared" si="29"/>
        <v>RN325Shalbourne</v>
      </c>
      <c r="B1773" t="s">
        <v>101</v>
      </c>
      <c r="C1773" t="s">
        <v>10017</v>
      </c>
      <c r="D1773" t="s">
        <v>2465</v>
      </c>
      <c r="E1773" t="s">
        <v>2466</v>
      </c>
      <c r="F1773" t="s">
        <v>10027</v>
      </c>
      <c r="G1773" s="11"/>
      <c r="H1773" s="11"/>
    </row>
    <row r="1774" spans="1:8" x14ac:dyDescent="0.2">
      <c r="A1774" t="str">
        <f t="shared" si="29"/>
        <v>RN325Teal</v>
      </c>
      <c r="B1774" t="s">
        <v>101</v>
      </c>
      <c r="C1774" t="s">
        <v>10017</v>
      </c>
      <c r="D1774" t="s">
        <v>2465</v>
      </c>
      <c r="E1774" t="s">
        <v>2466</v>
      </c>
      <c r="F1774" t="s">
        <v>10028</v>
      </c>
      <c r="G1774" s="11"/>
      <c r="H1774" s="11"/>
    </row>
    <row r="1775" spans="1:8" x14ac:dyDescent="0.2">
      <c r="A1775" t="str">
        <f t="shared" si="29"/>
        <v>RN325Trauma Unit</v>
      </c>
      <c r="B1775" t="s">
        <v>101</v>
      </c>
      <c r="C1775" t="s">
        <v>10017</v>
      </c>
      <c r="D1775" t="s">
        <v>2465</v>
      </c>
      <c r="E1775" t="s">
        <v>2466</v>
      </c>
      <c r="F1775" t="s">
        <v>10029</v>
      </c>
      <c r="G1775" s="11"/>
      <c r="H1775" s="11"/>
    </row>
    <row r="1776" spans="1:8" x14ac:dyDescent="0.2">
      <c r="A1776" t="str">
        <f t="shared" si="29"/>
        <v>RN325WHBC</v>
      </c>
      <c r="B1776" t="s">
        <v>101</v>
      </c>
      <c r="C1776" t="s">
        <v>10017</v>
      </c>
      <c r="D1776" t="s">
        <v>2465</v>
      </c>
      <c r="E1776" t="s">
        <v>2466</v>
      </c>
      <c r="F1776" t="s">
        <v>10030</v>
      </c>
      <c r="G1776" s="11"/>
      <c r="H1776" s="11"/>
    </row>
    <row r="1777" spans="1:8" x14ac:dyDescent="0.2">
      <c r="A1777" t="str">
        <f t="shared" si="29"/>
        <v>RN325Woodpecker</v>
      </c>
      <c r="B1777" t="s">
        <v>101</v>
      </c>
      <c r="C1777" t="s">
        <v>10017</v>
      </c>
      <c r="D1777" t="s">
        <v>2465</v>
      </c>
      <c r="E1777" t="s">
        <v>2466</v>
      </c>
      <c r="F1777" t="s">
        <v>10031</v>
      </c>
      <c r="G1777" s="11"/>
      <c r="H1777" s="11"/>
    </row>
    <row r="1778" spans="1:8" x14ac:dyDescent="0.2">
      <c r="A1778" t="str">
        <f t="shared" si="29"/>
        <v>RXVJ1Anson Road</v>
      </c>
      <c r="B1778" t="s">
        <v>102</v>
      </c>
      <c r="C1778" t="s">
        <v>10032</v>
      </c>
      <c r="D1778" t="s">
        <v>6941</v>
      </c>
      <c r="E1778" t="s">
        <v>6942</v>
      </c>
      <c r="F1778" t="s">
        <v>10033</v>
      </c>
      <c r="G1778" s="11"/>
      <c r="H1778" s="11"/>
    </row>
    <row r="1779" spans="1:8" x14ac:dyDescent="0.2">
      <c r="A1779" t="str">
        <f t="shared" si="29"/>
        <v>W4H3MGolborne Unit</v>
      </c>
      <c r="B1779" t="s">
        <v>102</v>
      </c>
      <c r="C1779" t="s">
        <v>10032</v>
      </c>
      <c r="D1779" t="s">
        <v>14454</v>
      </c>
      <c r="E1779" t="s">
        <v>4268</v>
      </c>
      <c r="F1779" t="s">
        <v>14455</v>
      </c>
      <c r="G1779" s="11"/>
      <c r="H1779" s="11"/>
    </row>
    <row r="1780" spans="1:8" x14ac:dyDescent="0.2">
      <c r="A1780" t="str">
        <f t="shared" si="29"/>
        <v>W4H3MParsonage Unit</v>
      </c>
      <c r="B1780" t="s">
        <v>102</v>
      </c>
      <c r="C1780" t="s">
        <v>10032</v>
      </c>
      <c r="D1780" t="s">
        <v>14454</v>
      </c>
      <c r="E1780" t="s">
        <v>4268</v>
      </c>
      <c r="F1780" t="s">
        <v>14456</v>
      </c>
      <c r="G1780" s="11"/>
      <c r="H1780" s="11"/>
    </row>
    <row r="1781" spans="1:8" x14ac:dyDescent="0.2">
      <c r="A1781" t="str">
        <f t="shared" si="29"/>
        <v>W4H3MPriestners Unit</v>
      </c>
      <c r="B1781" t="s">
        <v>102</v>
      </c>
      <c r="C1781" t="s">
        <v>10032</v>
      </c>
      <c r="D1781" t="s">
        <v>14454</v>
      </c>
      <c r="E1781" t="s">
        <v>4268</v>
      </c>
      <c r="F1781" t="s">
        <v>14457</v>
      </c>
      <c r="G1781" s="11"/>
      <c r="H1781" s="11"/>
    </row>
    <row r="1782" spans="1:8" x14ac:dyDescent="0.2">
      <c r="A1782" t="str">
        <f t="shared" si="29"/>
        <v>W4H3MSovereign Unit</v>
      </c>
      <c r="B1782" t="s">
        <v>102</v>
      </c>
      <c r="C1782" t="s">
        <v>10032</v>
      </c>
      <c r="D1782" t="s">
        <v>14454</v>
      </c>
      <c r="E1782" t="s">
        <v>4268</v>
      </c>
      <c r="F1782" t="s">
        <v>14458</v>
      </c>
      <c r="G1782" s="11"/>
      <c r="H1782" s="11"/>
    </row>
    <row r="1783" spans="1:8" x14ac:dyDescent="0.2">
      <c r="A1783" t="str">
        <f t="shared" si="29"/>
        <v>W4H3MWestleigh Unit</v>
      </c>
      <c r="B1783" t="s">
        <v>102</v>
      </c>
      <c r="C1783" t="s">
        <v>10032</v>
      </c>
      <c r="D1783" t="s">
        <v>14454</v>
      </c>
      <c r="E1783" t="s">
        <v>4268</v>
      </c>
      <c r="F1783" t="s">
        <v>14459</v>
      </c>
      <c r="G1783" s="11"/>
      <c r="H1783" s="11"/>
    </row>
    <row r="1784" spans="1:8" x14ac:dyDescent="0.2">
      <c r="A1784" t="str">
        <f t="shared" ref="A1784:A1821" si="30">CONCATENATE(D1785,F1785)</f>
        <v>RXV04Atlas Ward</v>
      </c>
      <c r="B1784" t="s">
        <v>102</v>
      </c>
      <c r="C1784" t="s">
        <v>10032</v>
      </c>
      <c r="D1784" t="s">
        <v>6945</v>
      </c>
      <c r="E1784" t="s">
        <v>6946</v>
      </c>
      <c r="F1784" t="s">
        <v>14833</v>
      </c>
      <c r="G1784" s="11"/>
      <c r="H1784" s="11"/>
    </row>
    <row r="1785" spans="1:8" x14ac:dyDescent="0.2">
      <c r="A1785" t="str">
        <f t="shared" si="30"/>
        <v>RXVJ2Andersen Ward</v>
      </c>
      <c r="B1785" t="s">
        <v>102</v>
      </c>
      <c r="C1785" t="s">
        <v>10032</v>
      </c>
      <c r="D1785" t="s">
        <v>6945</v>
      </c>
      <c r="E1785" t="s">
        <v>6946</v>
      </c>
      <c r="F1785" t="s">
        <v>14834</v>
      </c>
      <c r="G1785" s="11"/>
      <c r="H1785" s="11"/>
    </row>
    <row r="1786" spans="1:8" x14ac:dyDescent="0.2">
      <c r="A1786" t="str">
        <f t="shared" si="30"/>
        <v>RXVJ2Blake Ward</v>
      </c>
      <c r="B1786" t="s">
        <v>102</v>
      </c>
      <c r="C1786" t="s">
        <v>10032</v>
      </c>
      <c r="D1786" t="s">
        <v>6953</v>
      </c>
      <c r="E1786" t="s">
        <v>6954</v>
      </c>
      <c r="F1786" t="s">
        <v>10034</v>
      </c>
      <c r="G1786" s="11"/>
      <c r="H1786" s="11"/>
    </row>
    <row r="1787" spans="1:8" x14ac:dyDescent="0.2">
      <c r="A1787" t="str">
        <f t="shared" si="30"/>
        <v>RXVJ2Bronte Ward</v>
      </c>
      <c r="B1787" t="s">
        <v>102</v>
      </c>
      <c r="C1787" t="s">
        <v>10032</v>
      </c>
      <c r="D1787" t="s">
        <v>6953</v>
      </c>
      <c r="E1787" t="s">
        <v>6954</v>
      </c>
      <c r="F1787" t="s">
        <v>10035</v>
      </c>
      <c r="G1787" s="11"/>
      <c r="H1787" s="11"/>
    </row>
    <row r="1788" spans="1:8" x14ac:dyDescent="0.2">
      <c r="A1788" t="str">
        <f t="shared" si="30"/>
        <v>RXVJ2Cavendish Ward</v>
      </c>
      <c r="B1788" t="s">
        <v>102</v>
      </c>
      <c r="C1788" t="s">
        <v>10032</v>
      </c>
      <c r="D1788" t="s">
        <v>6953</v>
      </c>
      <c r="E1788" t="s">
        <v>6954</v>
      </c>
      <c r="F1788" t="s">
        <v>10036</v>
      </c>
      <c r="G1788" s="11"/>
      <c r="H1788" s="11"/>
    </row>
    <row r="1789" spans="1:8" x14ac:dyDescent="0.2">
      <c r="A1789" t="str">
        <f t="shared" si="30"/>
        <v>RXV17Chaucer Ward</v>
      </c>
      <c r="B1789" t="s">
        <v>102</v>
      </c>
      <c r="C1789" t="s">
        <v>10032</v>
      </c>
      <c r="D1789" t="s">
        <v>6953</v>
      </c>
      <c r="E1789" t="s">
        <v>6954</v>
      </c>
      <c r="F1789" t="s">
        <v>10037</v>
      </c>
      <c r="G1789" s="11"/>
      <c r="H1789" s="11"/>
    </row>
    <row r="1790" spans="1:8" x14ac:dyDescent="0.2">
      <c r="A1790" t="str">
        <f t="shared" si="30"/>
        <v>RXV17Copeland Ward</v>
      </c>
      <c r="B1790" t="s">
        <v>102</v>
      </c>
      <c r="C1790" t="s">
        <v>10032</v>
      </c>
      <c r="D1790" t="s">
        <v>6955</v>
      </c>
      <c r="E1790" t="s">
        <v>6956</v>
      </c>
      <c r="F1790" t="s">
        <v>10038</v>
      </c>
      <c r="G1790" s="11"/>
      <c r="H1790" s="11"/>
    </row>
    <row r="1791" spans="1:8" x14ac:dyDescent="0.2">
      <c r="A1791" t="str">
        <f t="shared" si="30"/>
        <v>RXV17Eagleton Ward</v>
      </c>
      <c r="B1791" t="s">
        <v>102</v>
      </c>
      <c r="C1791" t="s">
        <v>10032</v>
      </c>
      <c r="D1791" t="s">
        <v>6955</v>
      </c>
      <c r="E1791" t="s">
        <v>6956</v>
      </c>
      <c r="F1791" t="s">
        <v>10039</v>
      </c>
      <c r="G1791" s="11"/>
      <c r="H1791" s="11"/>
    </row>
    <row r="1792" spans="1:8" x14ac:dyDescent="0.2">
      <c r="A1792" t="str">
        <f t="shared" si="30"/>
        <v>RXV17Keats Ward</v>
      </c>
      <c r="B1792" t="s">
        <v>102</v>
      </c>
      <c r="C1792" t="s">
        <v>10032</v>
      </c>
      <c r="D1792" t="s">
        <v>6955</v>
      </c>
      <c r="E1792" t="s">
        <v>6956</v>
      </c>
      <c r="F1792" t="s">
        <v>10040</v>
      </c>
      <c r="G1792" s="11"/>
      <c r="H1792" s="11"/>
    </row>
    <row r="1793" spans="1:8" x14ac:dyDescent="0.2">
      <c r="A1793" t="str">
        <f t="shared" si="30"/>
        <v>RXV17MacColl Ward</v>
      </c>
      <c r="B1793" t="s">
        <v>102</v>
      </c>
      <c r="C1793" t="s">
        <v>10032</v>
      </c>
      <c r="D1793" t="s">
        <v>6955</v>
      </c>
      <c r="E1793" t="s">
        <v>6956</v>
      </c>
      <c r="F1793" t="s">
        <v>10041</v>
      </c>
      <c r="G1793" s="11"/>
      <c r="H1793" s="11"/>
    </row>
    <row r="1794" spans="1:8" x14ac:dyDescent="0.2">
      <c r="A1794" t="str">
        <f t="shared" si="30"/>
        <v>RXV80Bollin Ward</v>
      </c>
      <c r="B1794" t="s">
        <v>102</v>
      </c>
      <c r="C1794" t="s">
        <v>10032</v>
      </c>
      <c r="D1794" t="s">
        <v>6955</v>
      </c>
      <c r="E1794" t="s">
        <v>6956</v>
      </c>
      <c r="F1794" t="s">
        <v>10042</v>
      </c>
      <c r="G1794" s="11"/>
      <c r="H1794" s="11"/>
    </row>
    <row r="1795" spans="1:8" x14ac:dyDescent="0.2">
      <c r="A1795" t="str">
        <f t="shared" si="30"/>
        <v>RXV80Brook Ward</v>
      </c>
      <c r="B1795" t="s">
        <v>102</v>
      </c>
      <c r="C1795" t="s">
        <v>10032</v>
      </c>
      <c r="D1795" t="s">
        <v>6957</v>
      </c>
      <c r="E1795" t="s">
        <v>6958</v>
      </c>
      <c r="F1795" t="s">
        <v>10043</v>
      </c>
      <c r="G1795" s="11"/>
      <c r="H1795" s="11"/>
    </row>
    <row r="1796" spans="1:8" x14ac:dyDescent="0.2">
      <c r="A1796" t="str">
        <f t="shared" si="30"/>
        <v>RXV80Greenway Ward</v>
      </c>
      <c r="B1796" t="s">
        <v>102</v>
      </c>
      <c r="C1796" t="s">
        <v>10032</v>
      </c>
      <c r="D1796" t="s">
        <v>6957</v>
      </c>
      <c r="E1796" t="s">
        <v>6958</v>
      </c>
      <c r="F1796" t="s">
        <v>10044</v>
      </c>
      <c r="G1796" s="11"/>
      <c r="H1796" s="11"/>
    </row>
    <row r="1797" spans="1:8" x14ac:dyDescent="0.2">
      <c r="A1797" t="str">
        <f t="shared" si="30"/>
        <v>RXV80Irwell Ward</v>
      </c>
      <c r="B1797" t="s">
        <v>102</v>
      </c>
      <c r="C1797" t="s">
        <v>10032</v>
      </c>
      <c r="D1797" t="s">
        <v>6957</v>
      </c>
      <c r="E1797" t="s">
        <v>6958</v>
      </c>
      <c r="F1797" t="s">
        <v>10045</v>
      </c>
      <c r="G1797" s="11"/>
      <c r="H1797" s="11"/>
    </row>
    <row r="1798" spans="1:8" x14ac:dyDescent="0.2">
      <c r="A1798" t="str">
        <f t="shared" si="30"/>
        <v>RXV80Medlock Ward</v>
      </c>
      <c r="B1798" t="s">
        <v>102</v>
      </c>
      <c r="C1798" t="s">
        <v>10032</v>
      </c>
      <c r="D1798" t="s">
        <v>6957</v>
      </c>
      <c r="E1798" t="s">
        <v>6958</v>
      </c>
      <c r="F1798" t="s">
        <v>10046</v>
      </c>
      <c r="G1798" s="11"/>
      <c r="H1798" s="11"/>
    </row>
    <row r="1799" spans="1:8" x14ac:dyDescent="0.2">
      <c r="A1799" t="str">
        <f t="shared" si="30"/>
        <v>RXVL9Acorn Ward</v>
      </c>
      <c r="B1799" t="s">
        <v>102</v>
      </c>
      <c r="C1799" t="s">
        <v>10032</v>
      </c>
      <c r="D1799" t="s">
        <v>6957</v>
      </c>
      <c r="E1799" t="s">
        <v>6958</v>
      </c>
      <c r="F1799" t="s">
        <v>10047</v>
      </c>
      <c r="G1799" s="11"/>
      <c r="H1799" s="11"/>
    </row>
    <row r="1800" spans="1:8" x14ac:dyDescent="0.2">
      <c r="A1800" t="str">
        <f t="shared" si="30"/>
        <v>RXVL9Blossom Ward</v>
      </c>
      <c r="B1800" t="s">
        <v>102</v>
      </c>
      <c r="C1800" t="s">
        <v>10032</v>
      </c>
      <c r="D1800" t="s">
        <v>6959</v>
      </c>
      <c r="E1800" t="s">
        <v>6960</v>
      </c>
      <c r="F1800" t="s">
        <v>14795</v>
      </c>
      <c r="G1800" s="11"/>
      <c r="H1800" s="11"/>
    </row>
    <row r="1801" spans="1:8" x14ac:dyDescent="0.2">
      <c r="A1801" t="str">
        <f t="shared" si="30"/>
        <v>RXVL9Clover Ward</v>
      </c>
      <c r="B1801" t="s">
        <v>102</v>
      </c>
      <c r="C1801" t="s">
        <v>10032</v>
      </c>
      <c r="D1801" t="s">
        <v>6959</v>
      </c>
      <c r="E1801" t="s">
        <v>6960</v>
      </c>
      <c r="F1801" t="s">
        <v>14593</v>
      </c>
      <c r="G1801" s="11"/>
      <c r="H1801" s="11"/>
    </row>
    <row r="1802" spans="1:8" x14ac:dyDescent="0.2">
      <c r="A1802" t="str">
        <f t="shared" si="30"/>
        <v>RXVL9Fern Ward</v>
      </c>
      <c r="B1802" t="s">
        <v>102</v>
      </c>
      <c r="C1802" t="s">
        <v>10032</v>
      </c>
      <c r="D1802" t="s">
        <v>6959</v>
      </c>
      <c r="E1802" t="s">
        <v>6960</v>
      </c>
      <c r="F1802" t="s">
        <v>14799</v>
      </c>
      <c r="G1802" s="11"/>
      <c r="H1802" s="11"/>
    </row>
    <row r="1803" spans="1:8" x14ac:dyDescent="0.2">
      <c r="A1803" t="str">
        <f t="shared" si="30"/>
        <v>RXVL9Forest Ward</v>
      </c>
      <c r="B1803" t="s">
        <v>102</v>
      </c>
      <c r="C1803" t="s">
        <v>10032</v>
      </c>
      <c r="D1803" t="s">
        <v>6959</v>
      </c>
      <c r="E1803" t="s">
        <v>6960</v>
      </c>
      <c r="F1803" t="s">
        <v>14775</v>
      </c>
      <c r="G1803" s="11"/>
      <c r="H1803" s="11"/>
    </row>
    <row r="1804" spans="1:8" x14ac:dyDescent="0.2">
      <c r="A1804" t="str">
        <f t="shared" si="30"/>
        <v>RXVL9Meadow Ward</v>
      </c>
      <c r="B1804" t="s">
        <v>102</v>
      </c>
      <c r="C1804" t="s">
        <v>10032</v>
      </c>
      <c r="D1804" t="s">
        <v>6959</v>
      </c>
      <c r="E1804" t="s">
        <v>6960</v>
      </c>
      <c r="F1804" t="s">
        <v>14796</v>
      </c>
      <c r="G1804" s="11"/>
      <c r="H1804" s="11"/>
    </row>
    <row r="1805" spans="1:8" x14ac:dyDescent="0.2">
      <c r="A1805" t="str">
        <f t="shared" si="30"/>
        <v>RXVL9River Ward</v>
      </c>
      <c r="B1805" t="s">
        <v>102</v>
      </c>
      <c r="C1805" t="s">
        <v>10032</v>
      </c>
      <c r="D1805" t="s">
        <v>6959</v>
      </c>
      <c r="E1805" t="s">
        <v>6960</v>
      </c>
      <c r="F1805" t="s">
        <v>14798</v>
      </c>
      <c r="G1805" s="11"/>
      <c r="H1805" s="11"/>
    </row>
    <row r="1806" spans="1:8" x14ac:dyDescent="0.2">
      <c r="A1806" t="str">
        <f t="shared" si="30"/>
        <v>RXVL9Spring Ward</v>
      </c>
      <c r="B1806" t="s">
        <v>102</v>
      </c>
      <c r="C1806" t="s">
        <v>10032</v>
      </c>
      <c r="D1806" t="s">
        <v>6959</v>
      </c>
      <c r="E1806" t="s">
        <v>6960</v>
      </c>
      <c r="F1806" t="s">
        <v>14794</v>
      </c>
      <c r="G1806" s="11"/>
      <c r="H1806" s="11"/>
    </row>
    <row r="1807" spans="1:8" x14ac:dyDescent="0.2">
      <c r="A1807" t="str">
        <f t="shared" si="30"/>
        <v>RXVL9Vale Ward</v>
      </c>
      <c r="B1807" t="s">
        <v>102</v>
      </c>
      <c r="C1807" t="s">
        <v>10032</v>
      </c>
      <c r="D1807" t="s">
        <v>6959</v>
      </c>
      <c r="E1807" t="s">
        <v>6960</v>
      </c>
      <c r="F1807" t="s">
        <v>12456</v>
      </c>
      <c r="G1807" s="11"/>
      <c r="H1807" s="11"/>
    </row>
    <row r="1808" spans="1:8" x14ac:dyDescent="0.2">
      <c r="A1808" t="str">
        <f t="shared" si="30"/>
        <v>RXV06Borrowdale Ward</v>
      </c>
      <c r="B1808" t="s">
        <v>102</v>
      </c>
      <c r="C1808" t="s">
        <v>10032</v>
      </c>
      <c r="D1808" t="s">
        <v>6959</v>
      </c>
      <c r="E1808" t="s">
        <v>6960</v>
      </c>
      <c r="F1808" t="s">
        <v>14797</v>
      </c>
      <c r="G1808" s="11"/>
      <c r="H1808" s="11"/>
    </row>
    <row r="1809" spans="1:8" x14ac:dyDescent="0.2">
      <c r="A1809" t="str">
        <f t="shared" si="30"/>
        <v>RXV06Buttermere Ward</v>
      </c>
      <c r="B1809" t="s">
        <v>102</v>
      </c>
      <c r="C1809" t="s">
        <v>10032</v>
      </c>
      <c r="D1809" t="s">
        <v>6961</v>
      </c>
      <c r="E1809" t="s">
        <v>6962</v>
      </c>
      <c r="F1809" t="s">
        <v>10053</v>
      </c>
      <c r="G1809" s="11"/>
      <c r="H1809" s="11"/>
    </row>
    <row r="1810" spans="1:8" x14ac:dyDescent="0.2">
      <c r="A1810" t="str">
        <f t="shared" si="30"/>
        <v>RXV06Coniston Ward</v>
      </c>
      <c r="B1810" t="s">
        <v>102</v>
      </c>
      <c r="C1810" t="s">
        <v>10032</v>
      </c>
      <c r="D1810" t="s">
        <v>6961</v>
      </c>
      <c r="E1810" t="s">
        <v>6962</v>
      </c>
      <c r="F1810" t="s">
        <v>10054</v>
      </c>
      <c r="G1810" s="11"/>
      <c r="H1810" s="11"/>
    </row>
    <row r="1811" spans="1:8" x14ac:dyDescent="0.2">
      <c r="A1811" t="str">
        <f t="shared" si="30"/>
        <v>RXV06Delaney Ward</v>
      </c>
      <c r="B1811" t="s">
        <v>102</v>
      </c>
      <c r="C1811" t="s">
        <v>10032</v>
      </c>
      <c r="D1811" t="s">
        <v>6961</v>
      </c>
      <c r="E1811" t="s">
        <v>6962</v>
      </c>
      <c r="F1811" t="s">
        <v>10055</v>
      </c>
      <c r="G1811" s="11"/>
      <c r="H1811" s="11"/>
    </row>
    <row r="1812" spans="1:8" x14ac:dyDescent="0.2">
      <c r="A1812" t="str">
        <f t="shared" si="30"/>
        <v>RXV06Derwent Ward</v>
      </c>
      <c r="B1812" t="s">
        <v>102</v>
      </c>
      <c r="C1812" t="s">
        <v>10032</v>
      </c>
      <c r="D1812" t="s">
        <v>6961</v>
      </c>
      <c r="E1812" t="s">
        <v>6962</v>
      </c>
      <c r="F1812" t="s">
        <v>10056</v>
      </c>
      <c r="G1812" s="11"/>
      <c r="H1812" s="11"/>
    </row>
    <row r="1813" spans="1:8" x14ac:dyDescent="0.2">
      <c r="A1813" t="str">
        <f t="shared" si="30"/>
        <v>RXV06Dovedale Ward</v>
      </c>
      <c r="B1813" t="s">
        <v>102</v>
      </c>
      <c r="C1813" t="s">
        <v>10032</v>
      </c>
      <c r="D1813" t="s">
        <v>6961</v>
      </c>
      <c r="E1813" t="s">
        <v>6962</v>
      </c>
      <c r="F1813" t="s">
        <v>10057</v>
      </c>
      <c r="G1813" s="11"/>
      <c r="H1813" s="11"/>
    </row>
    <row r="1814" spans="1:8" x14ac:dyDescent="0.2">
      <c r="A1814" t="str">
        <f t="shared" si="30"/>
        <v>RXV06Eskdale Ward</v>
      </c>
      <c r="B1814" t="s">
        <v>102</v>
      </c>
      <c r="C1814" t="s">
        <v>10032</v>
      </c>
      <c r="D1814" t="s">
        <v>6961</v>
      </c>
      <c r="E1814" t="s">
        <v>6962</v>
      </c>
      <c r="F1814" t="s">
        <v>10058</v>
      </c>
      <c r="G1814" s="11"/>
      <c r="H1814" s="11"/>
    </row>
    <row r="1815" spans="1:8" x14ac:dyDescent="0.2">
      <c r="A1815" t="str">
        <f t="shared" si="30"/>
        <v>RXV06Ferndale Ward</v>
      </c>
      <c r="B1815" t="s">
        <v>102</v>
      </c>
      <c r="C1815" t="s">
        <v>10032</v>
      </c>
      <c r="D1815" t="s">
        <v>6961</v>
      </c>
      <c r="E1815" t="s">
        <v>6962</v>
      </c>
      <c r="F1815" t="s">
        <v>10059</v>
      </c>
      <c r="G1815" s="11"/>
      <c r="H1815" s="11"/>
    </row>
    <row r="1816" spans="1:8" x14ac:dyDescent="0.2">
      <c r="A1816" t="str">
        <f t="shared" si="30"/>
        <v>RXV06Gardener Unit</v>
      </c>
      <c r="B1816" t="s">
        <v>102</v>
      </c>
      <c r="C1816" t="s">
        <v>10032</v>
      </c>
      <c r="D1816" t="s">
        <v>6961</v>
      </c>
      <c r="E1816" t="s">
        <v>6962</v>
      </c>
      <c r="F1816" t="s">
        <v>10060</v>
      </c>
      <c r="G1816" s="11"/>
      <c r="H1816" s="11"/>
    </row>
    <row r="1817" spans="1:8" x14ac:dyDescent="0.2">
      <c r="A1817" t="str">
        <f t="shared" si="30"/>
        <v>RXV06Griffin Ward</v>
      </c>
      <c r="B1817" t="s">
        <v>102</v>
      </c>
      <c r="C1817" t="s">
        <v>10032</v>
      </c>
      <c r="D1817" t="s">
        <v>6961</v>
      </c>
      <c r="E1817" t="s">
        <v>6962</v>
      </c>
      <c r="F1817" t="s">
        <v>10061</v>
      </c>
      <c r="G1817" s="11"/>
      <c r="H1817" s="11"/>
    </row>
    <row r="1818" spans="1:8" x14ac:dyDescent="0.2">
      <c r="A1818" t="str">
        <f t="shared" si="30"/>
        <v>RXV06Hayeswater Ward</v>
      </c>
      <c r="B1818" t="s">
        <v>102</v>
      </c>
      <c r="C1818" t="s">
        <v>10032</v>
      </c>
      <c r="D1818" t="s">
        <v>6961</v>
      </c>
      <c r="E1818" t="s">
        <v>6962</v>
      </c>
      <c r="F1818" t="s">
        <v>10062</v>
      </c>
      <c r="G1818" s="11"/>
      <c r="H1818" s="11"/>
    </row>
    <row r="1819" spans="1:8" x14ac:dyDescent="0.2">
      <c r="A1819" t="str">
        <f t="shared" si="30"/>
        <v>RXV06Isherwood Ward</v>
      </c>
      <c r="B1819" t="s">
        <v>102</v>
      </c>
      <c r="C1819" t="s">
        <v>10032</v>
      </c>
      <c r="D1819" t="s">
        <v>6961</v>
      </c>
      <c r="E1819" t="s">
        <v>6962</v>
      </c>
      <c r="F1819" t="s">
        <v>10063</v>
      </c>
      <c r="G1819" s="11"/>
      <c r="H1819" s="11"/>
    </row>
    <row r="1820" spans="1:8" x14ac:dyDescent="0.2">
      <c r="A1820" t="str">
        <f t="shared" si="30"/>
        <v>RXV06J17 - Pegasus Ward</v>
      </c>
      <c r="B1820" t="s">
        <v>102</v>
      </c>
      <c r="C1820" t="s">
        <v>10032</v>
      </c>
      <c r="D1820" t="s">
        <v>6961</v>
      </c>
      <c r="E1820" t="s">
        <v>6962</v>
      </c>
      <c r="F1820" t="s">
        <v>10064</v>
      </c>
      <c r="G1820" s="11"/>
      <c r="H1820" s="11"/>
    </row>
    <row r="1821" spans="1:8" x14ac:dyDescent="0.2">
      <c r="A1821" t="str">
        <f t="shared" si="30"/>
        <v>RXV06J17 - Phoenix Ward</v>
      </c>
      <c r="B1821" t="s">
        <v>102</v>
      </c>
      <c r="C1821" t="s">
        <v>10032</v>
      </c>
      <c r="D1821" t="s">
        <v>6961</v>
      </c>
      <c r="E1821" t="s">
        <v>6962</v>
      </c>
      <c r="F1821" t="s">
        <v>10065</v>
      </c>
      <c r="G1821" s="11"/>
      <c r="H1821" s="11"/>
    </row>
    <row r="1822" spans="1:8" x14ac:dyDescent="0.2">
      <c r="A1822" t="str">
        <f t="shared" ref="A1822:A1878" si="31">CONCATENATE(D1823,F1823)</f>
        <v>RXV06John Denmark Unit</v>
      </c>
      <c r="B1822" t="s">
        <v>102</v>
      </c>
      <c r="C1822" t="s">
        <v>10032</v>
      </c>
      <c r="D1822" t="s">
        <v>6961</v>
      </c>
      <c r="E1822" t="s">
        <v>6962</v>
      </c>
      <c r="F1822" t="s">
        <v>10066</v>
      </c>
      <c r="G1822" s="11"/>
      <c r="H1822" s="11"/>
    </row>
    <row r="1823" spans="1:8" x14ac:dyDescent="0.2">
      <c r="A1823" t="str">
        <f t="shared" si="31"/>
        <v>RXV06Keswick Ward</v>
      </c>
      <c r="B1823" t="s">
        <v>102</v>
      </c>
      <c r="C1823" t="s">
        <v>10032</v>
      </c>
      <c r="D1823" t="s">
        <v>6961</v>
      </c>
      <c r="E1823" t="s">
        <v>6962</v>
      </c>
      <c r="F1823" t="s">
        <v>10067</v>
      </c>
      <c r="G1823" s="11"/>
      <c r="H1823" s="11"/>
    </row>
    <row r="1824" spans="1:8" x14ac:dyDescent="0.2">
      <c r="A1824" t="str">
        <f t="shared" si="31"/>
        <v>RXV06Kingsley</v>
      </c>
      <c r="B1824" t="s">
        <v>102</v>
      </c>
      <c r="C1824" t="s">
        <v>10032</v>
      </c>
      <c r="D1824" t="s">
        <v>6961</v>
      </c>
      <c r="E1824" t="s">
        <v>6962</v>
      </c>
      <c r="F1824" t="s">
        <v>10068</v>
      </c>
      <c r="G1824" s="11"/>
      <c r="H1824" s="11"/>
    </row>
    <row r="1825" spans="1:8" x14ac:dyDescent="0.2">
      <c r="A1825" t="str">
        <f t="shared" si="31"/>
        <v>RXV06Loweswater</v>
      </c>
      <c r="B1825" t="s">
        <v>102</v>
      </c>
      <c r="C1825" t="s">
        <v>10032</v>
      </c>
      <c r="D1825" t="s">
        <v>6961</v>
      </c>
      <c r="E1825" t="s">
        <v>6962</v>
      </c>
      <c r="F1825" t="s">
        <v>10069</v>
      </c>
      <c r="G1825" s="11"/>
      <c r="H1825" s="11"/>
    </row>
    <row r="1826" spans="1:8" x14ac:dyDescent="0.2">
      <c r="A1826" t="str">
        <f t="shared" si="31"/>
        <v>RXV06Newland Ward</v>
      </c>
      <c r="B1826" t="s">
        <v>102</v>
      </c>
      <c r="C1826" t="s">
        <v>10032</v>
      </c>
      <c r="D1826" t="s">
        <v>6961</v>
      </c>
      <c r="E1826" t="s">
        <v>6962</v>
      </c>
      <c r="F1826" t="s">
        <v>10070</v>
      </c>
      <c r="G1826" s="11"/>
      <c r="H1826" s="11"/>
    </row>
    <row r="1827" spans="1:8" x14ac:dyDescent="0.2">
      <c r="A1827" t="str">
        <f t="shared" si="31"/>
        <v>RXV06Rydal Ward</v>
      </c>
      <c r="B1827" t="s">
        <v>102</v>
      </c>
      <c r="C1827" t="s">
        <v>10032</v>
      </c>
      <c r="D1827" t="s">
        <v>6961</v>
      </c>
      <c r="E1827" t="s">
        <v>6962</v>
      </c>
      <c r="F1827" t="s">
        <v>10071</v>
      </c>
      <c r="G1827" s="11"/>
      <c r="H1827" s="11"/>
    </row>
    <row r="1828" spans="1:8" x14ac:dyDescent="0.2">
      <c r="A1828" t="str">
        <f t="shared" si="31"/>
        <v>RXV06Silverdale Ward</v>
      </c>
      <c r="B1828" t="s">
        <v>102</v>
      </c>
      <c r="C1828" t="s">
        <v>10032</v>
      </c>
      <c r="D1828" t="s">
        <v>6961</v>
      </c>
      <c r="E1828" t="s">
        <v>6962</v>
      </c>
      <c r="F1828" t="s">
        <v>10072</v>
      </c>
      <c r="G1828" s="11"/>
      <c r="H1828" s="11"/>
    </row>
    <row r="1829" spans="1:8" x14ac:dyDescent="0.2">
      <c r="A1829" t="str">
        <f t="shared" si="31"/>
        <v>RXV06Ullswater Ward</v>
      </c>
      <c r="B1829" t="s">
        <v>102</v>
      </c>
      <c r="C1829" t="s">
        <v>10032</v>
      </c>
      <c r="D1829" t="s">
        <v>6961</v>
      </c>
      <c r="E1829" t="s">
        <v>6962</v>
      </c>
      <c r="F1829" t="s">
        <v>10073</v>
      </c>
      <c r="G1829" s="11"/>
      <c r="H1829" s="11"/>
    </row>
    <row r="1830" spans="1:8" x14ac:dyDescent="0.2">
      <c r="A1830" t="str">
        <f t="shared" si="31"/>
        <v>RXV06Wentworth</v>
      </c>
      <c r="B1830" t="s">
        <v>102</v>
      </c>
      <c r="C1830" t="s">
        <v>10032</v>
      </c>
      <c r="D1830" t="s">
        <v>6961</v>
      </c>
      <c r="E1830" t="s">
        <v>6962</v>
      </c>
      <c r="F1830" t="s">
        <v>10074</v>
      </c>
      <c r="G1830" s="11"/>
      <c r="H1830" s="11"/>
    </row>
    <row r="1831" spans="1:8" x14ac:dyDescent="0.2">
      <c r="A1831" t="str">
        <f t="shared" si="31"/>
        <v>RJ181Cedar Ward</v>
      </c>
      <c r="B1831" t="s">
        <v>102</v>
      </c>
      <c r="C1831" t="s">
        <v>10032</v>
      </c>
      <c r="D1831" t="s">
        <v>6961</v>
      </c>
      <c r="E1831" t="s">
        <v>6962</v>
      </c>
      <c r="F1831" t="s">
        <v>10075</v>
      </c>
      <c r="G1831" s="11"/>
      <c r="H1831" s="11"/>
    </row>
    <row r="1832" spans="1:8" x14ac:dyDescent="0.2">
      <c r="A1832" t="str">
        <f t="shared" si="31"/>
        <v>RJ181HDU Harefield Ward</v>
      </c>
      <c r="B1832" t="s">
        <v>103</v>
      </c>
      <c r="C1832" t="s">
        <v>10080</v>
      </c>
      <c r="D1832" s="83" t="s">
        <v>14425</v>
      </c>
      <c r="E1832" s="83" t="s">
        <v>14426</v>
      </c>
      <c r="F1832" t="s">
        <v>10874</v>
      </c>
      <c r="G1832" s="11"/>
      <c r="H1832" s="11"/>
    </row>
    <row r="1833" spans="1:8" x14ac:dyDescent="0.2">
      <c r="A1833" t="str">
        <f t="shared" si="31"/>
        <v>RJ181ITU</v>
      </c>
      <c r="B1833" t="s">
        <v>103</v>
      </c>
      <c r="C1833" t="s">
        <v>10080</v>
      </c>
      <c r="D1833" s="83" t="s">
        <v>14425</v>
      </c>
      <c r="E1833" s="83" t="s">
        <v>14426</v>
      </c>
      <c r="F1833" t="s">
        <v>12065</v>
      </c>
      <c r="G1833" s="11"/>
      <c r="H1833" s="11"/>
    </row>
    <row r="1834" spans="1:8" x14ac:dyDescent="0.2">
      <c r="A1834" t="str">
        <f t="shared" si="31"/>
        <v>RJ181Juniper</v>
      </c>
      <c r="B1834" t="s">
        <v>103</v>
      </c>
      <c r="C1834" t="s">
        <v>10080</v>
      </c>
      <c r="D1834" s="83" t="s">
        <v>14425</v>
      </c>
      <c r="E1834" s="83" t="s">
        <v>14426</v>
      </c>
      <c r="F1834" t="s">
        <v>8402</v>
      </c>
      <c r="G1834" s="11"/>
      <c r="H1834" s="11"/>
    </row>
    <row r="1835" spans="1:8" x14ac:dyDescent="0.2">
      <c r="A1835" t="str">
        <f t="shared" si="31"/>
        <v>RJ181Maple Ward</v>
      </c>
      <c r="B1835" t="s">
        <v>103</v>
      </c>
      <c r="C1835" t="s">
        <v>10080</v>
      </c>
      <c r="D1835" s="83" t="s">
        <v>14425</v>
      </c>
      <c r="E1835" s="83" t="s">
        <v>14426</v>
      </c>
      <c r="F1835" t="s">
        <v>8501</v>
      </c>
      <c r="G1835" s="11"/>
      <c r="H1835" s="11"/>
    </row>
    <row r="1836" spans="1:8" x14ac:dyDescent="0.2">
      <c r="A1836" t="str">
        <f t="shared" si="31"/>
        <v>RJ181Oak/Acorn</v>
      </c>
      <c r="B1836" t="s">
        <v>103</v>
      </c>
      <c r="C1836" t="s">
        <v>10080</v>
      </c>
      <c r="D1836" s="83" t="s">
        <v>14425</v>
      </c>
      <c r="E1836" s="83" t="s">
        <v>14426</v>
      </c>
      <c r="F1836" t="s">
        <v>10881</v>
      </c>
      <c r="G1836" s="11"/>
      <c r="H1836" s="11"/>
    </row>
    <row r="1837" spans="1:8" x14ac:dyDescent="0.2">
      <c r="A1837" t="str">
        <f t="shared" si="31"/>
        <v>RJ181Rowan/Fir Tree</v>
      </c>
      <c r="B1837" t="s">
        <v>103</v>
      </c>
      <c r="C1837" t="s">
        <v>10080</v>
      </c>
      <c r="D1837" s="83" t="s">
        <v>14425</v>
      </c>
      <c r="E1837" s="83" t="s">
        <v>14426</v>
      </c>
      <c r="F1837" t="s">
        <v>12066</v>
      </c>
      <c r="G1837" s="11"/>
      <c r="H1837" s="11"/>
    </row>
    <row r="1838" spans="1:8" x14ac:dyDescent="0.2">
      <c r="A1838" t="str">
        <f t="shared" si="31"/>
        <v>RJ182AICU</v>
      </c>
      <c r="B1838" t="s">
        <v>103</v>
      </c>
      <c r="C1838" t="s">
        <v>10080</v>
      </c>
      <c r="D1838" s="83" t="s">
        <v>14425</v>
      </c>
      <c r="E1838" s="83" t="s">
        <v>14426</v>
      </c>
      <c r="F1838" t="s">
        <v>12067</v>
      </c>
      <c r="G1838" s="11"/>
      <c r="H1838" s="11"/>
    </row>
    <row r="1839" spans="1:8" x14ac:dyDescent="0.2">
      <c r="A1839" t="str">
        <f t="shared" si="31"/>
        <v>RJ182Elizabeth ward</v>
      </c>
      <c r="B1839" t="s">
        <v>103</v>
      </c>
      <c r="C1839" t="s">
        <v>10080</v>
      </c>
      <c r="D1839" s="83" t="s">
        <v>14427</v>
      </c>
      <c r="E1839" s="83" t="s">
        <v>14428</v>
      </c>
      <c r="F1839" t="s">
        <v>12068</v>
      </c>
      <c r="G1839" s="11"/>
      <c r="H1839" s="11"/>
    </row>
    <row r="1840" spans="1:8" x14ac:dyDescent="0.2">
      <c r="A1840" t="str">
        <f t="shared" si="31"/>
        <v>RJ182Foulis Ward</v>
      </c>
      <c r="B1840" t="s">
        <v>103</v>
      </c>
      <c r="C1840" t="s">
        <v>10080</v>
      </c>
      <c r="D1840" s="83" t="s">
        <v>14427</v>
      </c>
      <c r="E1840" s="83" t="s">
        <v>14428</v>
      </c>
      <c r="F1840" t="s">
        <v>10524</v>
      </c>
      <c r="G1840" s="11"/>
      <c r="H1840" s="11"/>
    </row>
    <row r="1841" spans="1:8" x14ac:dyDescent="0.2">
      <c r="A1841" t="str">
        <f t="shared" si="31"/>
        <v>RJ182Paul Wood Ward</v>
      </c>
      <c r="B1841" t="s">
        <v>103</v>
      </c>
      <c r="C1841" t="s">
        <v>10080</v>
      </c>
      <c r="D1841" s="83" t="s">
        <v>14427</v>
      </c>
      <c r="E1841" s="83" t="s">
        <v>14428</v>
      </c>
      <c r="F1841" t="s">
        <v>12069</v>
      </c>
      <c r="G1841" s="11"/>
      <c r="H1841" s="11"/>
    </row>
    <row r="1842" spans="1:8" x14ac:dyDescent="0.2">
      <c r="A1842" t="str">
        <f t="shared" si="31"/>
        <v>RJ182PICU</v>
      </c>
      <c r="B1842" t="s">
        <v>103</v>
      </c>
      <c r="C1842" t="s">
        <v>10080</v>
      </c>
      <c r="D1842" s="83" t="s">
        <v>14427</v>
      </c>
      <c r="E1842" s="83" t="s">
        <v>14428</v>
      </c>
      <c r="F1842" t="s">
        <v>12070</v>
      </c>
      <c r="G1842" s="11"/>
      <c r="H1842" s="11"/>
    </row>
    <row r="1843" spans="1:8" x14ac:dyDescent="0.2">
      <c r="A1843" t="str">
        <f t="shared" si="31"/>
        <v>RJ182Princess Alexandra Ward</v>
      </c>
      <c r="B1843" t="s">
        <v>103</v>
      </c>
      <c r="C1843" t="s">
        <v>10080</v>
      </c>
      <c r="D1843" s="83" t="s">
        <v>14427</v>
      </c>
      <c r="E1843" s="83" t="s">
        <v>14428</v>
      </c>
      <c r="F1843" t="s">
        <v>8748</v>
      </c>
      <c r="G1843" s="11"/>
      <c r="H1843" s="11"/>
    </row>
    <row r="1844" spans="1:8" x14ac:dyDescent="0.2">
      <c r="A1844" t="str">
        <f t="shared" si="31"/>
        <v>RJ182Rose Ward</v>
      </c>
      <c r="B1844" t="s">
        <v>103</v>
      </c>
      <c r="C1844" t="s">
        <v>10080</v>
      </c>
      <c r="D1844" s="83" t="s">
        <v>14427</v>
      </c>
      <c r="E1844" s="83" t="s">
        <v>14428</v>
      </c>
      <c r="F1844" t="s">
        <v>12071</v>
      </c>
      <c r="G1844" s="11"/>
      <c r="H1844" s="11"/>
    </row>
    <row r="1845" spans="1:8" x14ac:dyDescent="0.2">
      <c r="A1845" t="str">
        <f t="shared" si="31"/>
        <v>RJ182Sir Reginald Wilson</v>
      </c>
      <c r="B1845" t="s">
        <v>103</v>
      </c>
      <c r="C1845" t="s">
        <v>10080</v>
      </c>
      <c r="D1845" s="83" t="s">
        <v>14427</v>
      </c>
      <c r="E1845" s="83" t="s">
        <v>14428</v>
      </c>
      <c r="F1845" t="s">
        <v>8670</v>
      </c>
      <c r="G1845" s="11"/>
      <c r="H1845" s="11"/>
    </row>
    <row r="1846" spans="1:8" x14ac:dyDescent="0.2">
      <c r="A1846" t="str">
        <f t="shared" si="31"/>
        <v>RJ182Victoria Ward</v>
      </c>
      <c r="B1846" t="s">
        <v>103</v>
      </c>
      <c r="C1846" t="s">
        <v>10080</v>
      </c>
      <c r="D1846" s="83" t="s">
        <v>14427</v>
      </c>
      <c r="E1846" s="83" t="s">
        <v>14428</v>
      </c>
      <c r="F1846" t="s">
        <v>12072</v>
      </c>
      <c r="G1846" s="11"/>
      <c r="H1846" s="11"/>
    </row>
    <row r="1847" spans="1:8" x14ac:dyDescent="0.2">
      <c r="A1847" t="str">
        <f t="shared" si="31"/>
        <v>RJ182York Ward</v>
      </c>
      <c r="B1847" t="s">
        <v>103</v>
      </c>
      <c r="C1847" t="s">
        <v>10080</v>
      </c>
      <c r="D1847" s="83" t="s">
        <v>14427</v>
      </c>
      <c r="E1847" s="83" t="s">
        <v>14428</v>
      </c>
      <c r="F1847" t="s">
        <v>9637</v>
      </c>
      <c r="G1847" s="11"/>
      <c r="H1847" s="11"/>
    </row>
    <row r="1848" spans="1:8" x14ac:dyDescent="0.2">
      <c r="A1848" t="str">
        <f t="shared" si="31"/>
        <v>RJ100Amputee Rehabilitation Unit</v>
      </c>
      <c r="B1848" t="s">
        <v>103</v>
      </c>
      <c r="C1848" t="s">
        <v>10080</v>
      </c>
      <c r="D1848" s="83" t="s">
        <v>14427</v>
      </c>
      <c r="E1848" s="83" t="s">
        <v>14428</v>
      </c>
      <c r="F1848" t="s">
        <v>12073</v>
      </c>
      <c r="G1848" s="11"/>
      <c r="H1848" s="11"/>
    </row>
    <row r="1849" spans="1:8" x14ac:dyDescent="0.2">
      <c r="A1849" t="str">
        <f t="shared" si="31"/>
        <v>RJ100Minnie Kidd House</v>
      </c>
      <c r="B1849" t="s">
        <v>103</v>
      </c>
      <c r="C1849" t="s">
        <v>10080</v>
      </c>
      <c r="D1849" t="s">
        <v>2028</v>
      </c>
      <c r="E1849" t="s">
        <v>2029</v>
      </c>
      <c r="F1849" t="s">
        <v>10081</v>
      </c>
      <c r="G1849" s="11"/>
      <c r="H1849" s="11"/>
    </row>
    <row r="1850" spans="1:8" x14ac:dyDescent="0.2">
      <c r="A1850" t="str">
        <f t="shared" si="31"/>
        <v>RJ100Pulross Inpatient Services</v>
      </c>
      <c r="B1850" t="s">
        <v>103</v>
      </c>
      <c r="C1850" t="s">
        <v>10080</v>
      </c>
      <c r="D1850" t="s">
        <v>2028</v>
      </c>
      <c r="E1850" t="s">
        <v>2029</v>
      </c>
      <c r="F1850" t="s">
        <v>10082</v>
      </c>
      <c r="G1850" s="11"/>
      <c r="H1850" s="11"/>
    </row>
    <row r="1851" spans="1:8" x14ac:dyDescent="0.2">
      <c r="A1851" t="str">
        <f t="shared" si="31"/>
        <v>RJ121Aston Key</v>
      </c>
      <c r="B1851" t="s">
        <v>103</v>
      </c>
      <c r="C1851" t="s">
        <v>10080</v>
      </c>
      <c r="D1851" t="s">
        <v>2028</v>
      </c>
      <c r="E1851" t="s">
        <v>2029</v>
      </c>
      <c r="F1851" t="s">
        <v>10083</v>
      </c>
      <c r="G1851" s="11"/>
      <c r="H1851" s="11"/>
    </row>
    <row r="1852" spans="1:8" x14ac:dyDescent="0.2">
      <c r="A1852" t="str">
        <f t="shared" si="31"/>
        <v>RJ121Blundell Ward</v>
      </c>
      <c r="B1852" t="s">
        <v>103</v>
      </c>
      <c r="C1852" t="s">
        <v>10080</v>
      </c>
      <c r="D1852" t="s">
        <v>2030</v>
      </c>
      <c r="E1852" t="s">
        <v>2031</v>
      </c>
      <c r="F1852" t="s">
        <v>10084</v>
      </c>
      <c r="G1852" s="11"/>
      <c r="H1852" s="11"/>
    </row>
    <row r="1853" spans="1:8" x14ac:dyDescent="0.2">
      <c r="A1853" t="str">
        <f t="shared" si="31"/>
        <v>RJ121Dorcas</v>
      </c>
      <c r="B1853" t="s">
        <v>103</v>
      </c>
      <c r="C1853" t="s">
        <v>10080</v>
      </c>
      <c r="D1853" t="s">
        <v>2030</v>
      </c>
      <c r="E1853" t="s">
        <v>2031</v>
      </c>
      <c r="F1853" t="s">
        <v>10085</v>
      </c>
      <c r="G1853" s="11"/>
      <c r="H1853" s="11"/>
    </row>
    <row r="1854" spans="1:8" x14ac:dyDescent="0.2">
      <c r="A1854" t="str">
        <f t="shared" si="31"/>
        <v>RJ121Esther</v>
      </c>
      <c r="B1854" t="s">
        <v>103</v>
      </c>
      <c r="C1854" t="s">
        <v>10080</v>
      </c>
      <c r="D1854" t="s">
        <v>2030</v>
      </c>
      <c r="E1854" t="s">
        <v>2031</v>
      </c>
      <c r="F1854" t="s">
        <v>10086</v>
      </c>
      <c r="G1854" s="11"/>
      <c r="H1854" s="11"/>
    </row>
    <row r="1855" spans="1:8" x14ac:dyDescent="0.2">
      <c r="A1855" t="str">
        <f t="shared" si="31"/>
        <v>RJ121Florence</v>
      </c>
      <c r="B1855" t="s">
        <v>103</v>
      </c>
      <c r="C1855" t="s">
        <v>10080</v>
      </c>
      <c r="D1855" t="s">
        <v>2030</v>
      </c>
      <c r="E1855" t="s">
        <v>2031</v>
      </c>
      <c r="F1855" t="s">
        <v>10087</v>
      </c>
      <c r="G1855" s="11"/>
      <c r="H1855" s="11"/>
    </row>
    <row r="1856" spans="1:8" x14ac:dyDescent="0.2">
      <c r="A1856" t="str">
        <f t="shared" si="31"/>
        <v>RJ121Hedley Atkins</v>
      </c>
      <c r="B1856" t="s">
        <v>103</v>
      </c>
      <c r="C1856" t="s">
        <v>10080</v>
      </c>
      <c r="D1856" t="s">
        <v>2030</v>
      </c>
      <c r="E1856" t="s">
        <v>2031</v>
      </c>
      <c r="F1856" t="s">
        <v>10088</v>
      </c>
      <c r="G1856" s="11"/>
      <c r="H1856" s="11"/>
    </row>
    <row r="1857" spans="1:8" x14ac:dyDescent="0.2">
      <c r="A1857" t="str">
        <f t="shared" si="31"/>
        <v>RJ121Intensive Care Guy's</v>
      </c>
      <c r="B1857" t="s">
        <v>103</v>
      </c>
      <c r="C1857" t="s">
        <v>10080</v>
      </c>
      <c r="D1857" t="s">
        <v>2030</v>
      </c>
      <c r="E1857" t="s">
        <v>2031</v>
      </c>
      <c r="F1857" t="s">
        <v>10089</v>
      </c>
      <c r="G1857" s="11"/>
      <c r="H1857" s="11"/>
    </row>
    <row r="1858" spans="1:8" x14ac:dyDescent="0.2">
      <c r="A1858" t="str">
        <f t="shared" si="31"/>
        <v>RJ121Patience</v>
      </c>
      <c r="B1858" t="s">
        <v>103</v>
      </c>
      <c r="C1858" t="s">
        <v>10080</v>
      </c>
      <c r="D1858" t="s">
        <v>2030</v>
      </c>
      <c r="E1858" t="s">
        <v>2031</v>
      </c>
      <c r="F1858" t="s">
        <v>10090</v>
      </c>
      <c r="G1858" s="11"/>
      <c r="H1858" s="11"/>
    </row>
    <row r="1859" spans="1:8" x14ac:dyDescent="0.2">
      <c r="A1859" t="str">
        <f t="shared" si="31"/>
        <v>RJ121Queen</v>
      </c>
      <c r="B1859" t="s">
        <v>103</v>
      </c>
      <c r="C1859" t="s">
        <v>10080</v>
      </c>
      <c r="D1859" t="s">
        <v>2030</v>
      </c>
      <c r="E1859" t="s">
        <v>2031</v>
      </c>
      <c r="F1859" t="s">
        <v>10091</v>
      </c>
      <c r="G1859" s="11"/>
      <c r="H1859" s="11"/>
    </row>
    <row r="1860" spans="1:8" x14ac:dyDescent="0.2">
      <c r="A1860" t="str">
        <f t="shared" si="31"/>
        <v>RJ121Richard Bright</v>
      </c>
      <c r="B1860" t="s">
        <v>103</v>
      </c>
      <c r="C1860" t="s">
        <v>10080</v>
      </c>
      <c r="D1860" t="s">
        <v>2030</v>
      </c>
      <c r="E1860" t="s">
        <v>2031</v>
      </c>
      <c r="F1860" t="s">
        <v>10092</v>
      </c>
      <c r="G1860" s="11"/>
      <c r="H1860" s="11"/>
    </row>
    <row r="1861" spans="1:8" x14ac:dyDescent="0.2">
      <c r="A1861" t="str">
        <f t="shared" si="31"/>
        <v>RJ121Samaritan</v>
      </c>
      <c r="B1861" t="s">
        <v>103</v>
      </c>
      <c r="C1861" t="s">
        <v>10080</v>
      </c>
      <c r="D1861" t="s">
        <v>2030</v>
      </c>
      <c r="E1861" t="s">
        <v>2031</v>
      </c>
      <c r="F1861" t="s">
        <v>10093</v>
      </c>
      <c r="G1861" s="11"/>
      <c r="H1861" s="11"/>
    </row>
    <row r="1862" spans="1:8" x14ac:dyDescent="0.2">
      <c r="A1862" t="str">
        <f t="shared" si="31"/>
        <v>RJ121Sarah</v>
      </c>
      <c r="B1862" t="s">
        <v>103</v>
      </c>
      <c r="C1862" t="s">
        <v>10080</v>
      </c>
      <c r="D1862" t="s">
        <v>2030</v>
      </c>
      <c r="E1862" t="s">
        <v>2031</v>
      </c>
      <c r="F1862" t="s">
        <v>10094</v>
      </c>
      <c r="G1862" s="11"/>
      <c r="H1862" s="11"/>
    </row>
    <row r="1863" spans="1:8" x14ac:dyDescent="0.2">
      <c r="A1863" t="str">
        <f t="shared" si="31"/>
        <v>RJ122Acute Admissions</v>
      </c>
      <c r="B1863" t="s">
        <v>103</v>
      </c>
      <c r="C1863" t="s">
        <v>10080</v>
      </c>
      <c r="D1863" t="s">
        <v>2030</v>
      </c>
      <c r="E1863" t="s">
        <v>2031</v>
      </c>
      <c r="F1863" t="s">
        <v>10095</v>
      </c>
      <c r="G1863" s="11"/>
      <c r="H1863" s="11"/>
    </row>
    <row r="1864" spans="1:8" x14ac:dyDescent="0.2">
      <c r="A1864" t="str">
        <f t="shared" si="31"/>
        <v>RJ122Alan Apley</v>
      </c>
      <c r="B1864" t="s">
        <v>103</v>
      </c>
      <c r="C1864" t="s">
        <v>10080</v>
      </c>
      <c r="D1864" t="s">
        <v>2034</v>
      </c>
      <c r="E1864" t="s">
        <v>2035</v>
      </c>
      <c r="F1864" t="s">
        <v>10096</v>
      </c>
      <c r="G1864" s="11"/>
      <c r="H1864" s="11"/>
    </row>
    <row r="1865" spans="1:8" x14ac:dyDescent="0.2">
      <c r="A1865" t="str">
        <f t="shared" si="31"/>
        <v>RJ122Albert</v>
      </c>
      <c r="B1865" t="s">
        <v>103</v>
      </c>
      <c r="C1865" t="s">
        <v>10080</v>
      </c>
      <c r="D1865" t="s">
        <v>2034</v>
      </c>
      <c r="E1865" t="s">
        <v>2035</v>
      </c>
      <c r="F1865" t="s">
        <v>10097</v>
      </c>
      <c r="G1865" s="11"/>
      <c r="H1865" s="11"/>
    </row>
    <row r="1866" spans="1:8" x14ac:dyDescent="0.2">
      <c r="A1866" t="str">
        <f t="shared" si="31"/>
        <v>RJ122Alexandra</v>
      </c>
      <c r="B1866" t="s">
        <v>103</v>
      </c>
      <c r="C1866" t="s">
        <v>10080</v>
      </c>
      <c r="D1866" t="s">
        <v>2034</v>
      </c>
      <c r="E1866" t="s">
        <v>2035</v>
      </c>
      <c r="F1866" t="s">
        <v>10098</v>
      </c>
      <c r="G1866" s="11"/>
      <c r="H1866" s="11"/>
    </row>
    <row r="1867" spans="1:8" x14ac:dyDescent="0.2">
      <c r="A1867" t="str">
        <f t="shared" si="31"/>
        <v>RJ122Anne</v>
      </c>
      <c r="B1867" t="s">
        <v>103</v>
      </c>
      <c r="C1867" t="s">
        <v>10080</v>
      </c>
      <c r="D1867" t="s">
        <v>2034</v>
      </c>
      <c r="E1867" t="s">
        <v>2035</v>
      </c>
      <c r="F1867" t="s">
        <v>9929</v>
      </c>
      <c r="G1867" s="11"/>
      <c r="H1867" s="11"/>
    </row>
    <row r="1868" spans="1:8" x14ac:dyDescent="0.2">
      <c r="A1868" t="str">
        <f t="shared" si="31"/>
        <v>RJ122Ante Natal Ward</v>
      </c>
      <c r="B1868" t="s">
        <v>103</v>
      </c>
      <c r="C1868" t="s">
        <v>10080</v>
      </c>
      <c r="D1868" t="s">
        <v>2034</v>
      </c>
      <c r="E1868" t="s">
        <v>2035</v>
      </c>
      <c r="F1868" t="s">
        <v>10099</v>
      </c>
      <c r="G1868" s="11"/>
      <c r="H1868" s="11"/>
    </row>
    <row r="1869" spans="1:8" x14ac:dyDescent="0.2">
      <c r="A1869" t="str">
        <f t="shared" si="31"/>
        <v>RJ122Beach</v>
      </c>
      <c r="B1869" t="s">
        <v>103</v>
      </c>
      <c r="C1869" t="s">
        <v>10080</v>
      </c>
      <c r="D1869" t="s">
        <v>2034</v>
      </c>
      <c r="E1869" t="s">
        <v>2035</v>
      </c>
      <c r="F1869" t="s">
        <v>10100</v>
      </c>
      <c r="G1869" s="11"/>
      <c r="H1869" s="11"/>
    </row>
    <row r="1870" spans="1:8" x14ac:dyDescent="0.2">
      <c r="A1870" t="str">
        <f t="shared" si="31"/>
        <v>RJ122Becket</v>
      </c>
      <c r="B1870" t="s">
        <v>103</v>
      </c>
      <c r="C1870" t="s">
        <v>10080</v>
      </c>
      <c r="D1870" t="s">
        <v>2034</v>
      </c>
      <c r="E1870" t="s">
        <v>2035</v>
      </c>
      <c r="F1870" t="s">
        <v>10101</v>
      </c>
      <c r="G1870" s="11"/>
      <c r="H1870" s="11"/>
    </row>
    <row r="1871" spans="1:8" x14ac:dyDescent="0.2">
      <c r="A1871" t="str">
        <f t="shared" si="31"/>
        <v>RJ122Birth Centre</v>
      </c>
      <c r="B1871" t="s">
        <v>103</v>
      </c>
      <c r="C1871" t="s">
        <v>10080</v>
      </c>
      <c r="D1871" t="s">
        <v>2034</v>
      </c>
      <c r="E1871" t="s">
        <v>2035</v>
      </c>
      <c r="F1871" t="s">
        <v>10102</v>
      </c>
      <c r="G1871" s="11"/>
      <c r="H1871" s="11"/>
    </row>
    <row r="1872" spans="1:8" x14ac:dyDescent="0.2">
      <c r="A1872" t="str">
        <f t="shared" si="31"/>
        <v>RJ122Cardiac Care Unit</v>
      </c>
      <c r="B1872" t="s">
        <v>103</v>
      </c>
      <c r="C1872" t="s">
        <v>10080</v>
      </c>
      <c r="D1872" t="s">
        <v>2034</v>
      </c>
      <c r="E1872" t="s">
        <v>2035</v>
      </c>
      <c r="F1872" t="s">
        <v>8756</v>
      </c>
      <c r="G1872" s="11"/>
      <c r="H1872" s="11"/>
    </row>
    <row r="1873" spans="1:8" x14ac:dyDescent="0.2">
      <c r="A1873" t="str">
        <f t="shared" si="31"/>
        <v>RJ122Doulton</v>
      </c>
      <c r="B1873" t="s">
        <v>103</v>
      </c>
      <c r="C1873" t="s">
        <v>10080</v>
      </c>
      <c r="D1873" t="s">
        <v>2034</v>
      </c>
      <c r="E1873" t="s">
        <v>2035</v>
      </c>
      <c r="F1873" t="s">
        <v>10103</v>
      </c>
      <c r="G1873" s="11"/>
      <c r="H1873" s="11"/>
    </row>
    <row r="1874" spans="1:8" x14ac:dyDescent="0.2">
      <c r="A1874" t="str">
        <f t="shared" si="31"/>
        <v>RJ122George Perkins</v>
      </c>
      <c r="B1874" t="s">
        <v>103</v>
      </c>
      <c r="C1874" t="s">
        <v>10080</v>
      </c>
      <c r="D1874" t="s">
        <v>2034</v>
      </c>
      <c r="E1874" t="s">
        <v>2035</v>
      </c>
      <c r="F1874" t="s">
        <v>10104</v>
      </c>
      <c r="G1874" s="11"/>
      <c r="H1874" s="11"/>
    </row>
    <row r="1875" spans="1:8" x14ac:dyDescent="0.2">
      <c r="A1875" t="str">
        <f t="shared" si="31"/>
        <v>RJ122GI Unit (Gastrointestinal)</v>
      </c>
      <c r="B1875" t="s">
        <v>103</v>
      </c>
      <c r="C1875" t="s">
        <v>10080</v>
      </c>
      <c r="D1875" t="s">
        <v>2034</v>
      </c>
      <c r="E1875" t="s">
        <v>2035</v>
      </c>
      <c r="F1875" t="s">
        <v>10105</v>
      </c>
      <c r="G1875" s="11"/>
      <c r="H1875" s="11"/>
    </row>
    <row r="1876" spans="1:8" x14ac:dyDescent="0.2">
      <c r="A1876" t="str">
        <f t="shared" si="31"/>
        <v>RJ122Gynaecology Ward</v>
      </c>
      <c r="B1876" t="s">
        <v>103</v>
      </c>
      <c r="C1876" t="s">
        <v>10080</v>
      </c>
      <c r="D1876" t="s">
        <v>2034</v>
      </c>
      <c r="E1876" t="s">
        <v>2035</v>
      </c>
      <c r="F1876" t="s">
        <v>10106</v>
      </c>
      <c r="G1876" s="11"/>
      <c r="H1876" s="11"/>
    </row>
    <row r="1877" spans="1:8" x14ac:dyDescent="0.2">
      <c r="A1877" t="str">
        <f t="shared" si="31"/>
        <v>RJ122Henry</v>
      </c>
      <c r="B1877" t="s">
        <v>103</v>
      </c>
      <c r="C1877" t="s">
        <v>10080</v>
      </c>
      <c r="D1877" t="s">
        <v>2034</v>
      </c>
      <c r="E1877" t="s">
        <v>2035</v>
      </c>
      <c r="F1877" t="s">
        <v>10107</v>
      </c>
      <c r="G1877" s="11"/>
      <c r="H1877" s="11"/>
    </row>
    <row r="1878" spans="1:8" x14ac:dyDescent="0.2">
      <c r="A1878" t="str">
        <f t="shared" si="31"/>
        <v>RJ122Hillyers</v>
      </c>
      <c r="B1878" t="s">
        <v>103</v>
      </c>
      <c r="C1878" t="s">
        <v>10080</v>
      </c>
      <c r="D1878" t="s">
        <v>2034</v>
      </c>
      <c r="E1878" t="s">
        <v>2035</v>
      </c>
      <c r="F1878" t="s">
        <v>10108</v>
      </c>
      <c r="G1878" s="11"/>
      <c r="H1878" s="11"/>
    </row>
    <row r="1879" spans="1:8" x14ac:dyDescent="0.2">
      <c r="A1879" t="str">
        <f t="shared" ref="A1879:A1942" si="32">CONCATENATE(D1880,F1880)</f>
        <v>RJ122Howard</v>
      </c>
      <c r="B1879" t="s">
        <v>103</v>
      </c>
      <c r="C1879" t="s">
        <v>10080</v>
      </c>
      <c r="D1879" t="s">
        <v>2034</v>
      </c>
      <c r="E1879" t="s">
        <v>2035</v>
      </c>
      <c r="F1879" t="s">
        <v>10109</v>
      </c>
      <c r="G1879" s="11"/>
      <c r="H1879" s="11"/>
    </row>
    <row r="1880" spans="1:8" x14ac:dyDescent="0.2">
      <c r="A1880" t="str">
        <f t="shared" si="32"/>
        <v>RJ122Intensive Care St Thomas'</v>
      </c>
      <c r="B1880" t="s">
        <v>103</v>
      </c>
      <c r="C1880" t="s">
        <v>10080</v>
      </c>
      <c r="D1880" t="s">
        <v>2034</v>
      </c>
      <c r="E1880" t="s">
        <v>2035</v>
      </c>
      <c r="F1880" t="s">
        <v>10110</v>
      </c>
      <c r="G1880" s="11"/>
      <c r="H1880" s="11"/>
    </row>
    <row r="1881" spans="1:8" x14ac:dyDescent="0.2">
      <c r="A1881" t="str">
        <f t="shared" si="32"/>
        <v>RJ122Lane Fox Unit</v>
      </c>
      <c r="B1881" t="s">
        <v>103</v>
      </c>
      <c r="C1881" t="s">
        <v>10080</v>
      </c>
      <c r="D1881" t="s">
        <v>2034</v>
      </c>
      <c r="E1881" t="s">
        <v>2035</v>
      </c>
      <c r="F1881" t="s">
        <v>10111</v>
      </c>
      <c r="G1881" s="11"/>
      <c r="H1881" s="11"/>
    </row>
    <row r="1882" spans="1:8" x14ac:dyDescent="0.2">
      <c r="A1882" t="str">
        <f t="shared" si="32"/>
        <v>RJ122Luke</v>
      </c>
      <c r="B1882" t="s">
        <v>103</v>
      </c>
      <c r="C1882" t="s">
        <v>10080</v>
      </c>
      <c r="D1882" t="s">
        <v>2034</v>
      </c>
      <c r="E1882" t="s">
        <v>2035</v>
      </c>
      <c r="F1882" t="s">
        <v>10112</v>
      </c>
      <c r="G1882" s="11"/>
      <c r="H1882" s="11"/>
    </row>
    <row r="1883" spans="1:8" x14ac:dyDescent="0.2">
      <c r="A1883" t="str">
        <f t="shared" si="32"/>
        <v>RJ122Mark</v>
      </c>
      <c r="B1883" t="s">
        <v>103</v>
      </c>
      <c r="C1883" t="s">
        <v>10080</v>
      </c>
      <c r="D1883" t="s">
        <v>2034</v>
      </c>
      <c r="E1883" t="s">
        <v>2035</v>
      </c>
      <c r="F1883" t="s">
        <v>10113</v>
      </c>
      <c r="G1883" s="11"/>
      <c r="H1883" s="11"/>
    </row>
    <row r="1884" spans="1:8" x14ac:dyDescent="0.2">
      <c r="A1884" t="str">
        <f t="shared" si="32"/>
        <v>RJ122Mountain</v>
      </c>
      <c r="B1884" t="s">
        <v>103</v>
      </c>
      <c r="C1884" t="s">
        <v>10080</v>
      </c>
      <c r="D1884" t="s">
        <v>2034</v>
      </c>
      <c r="E1884" t="s">
        <v>2035</v>
      </c>
      <c r="F1884" t="s">
        <v>10114</v>
      </c>
      <c r="G1884" s="11"/>
      <c r="H1884" s="11"/>
    </row>
    <row r="1885" spans="1:8" x14ac:dyDescent="0.2">
      <c r="A1885" t="str">
        <f t="shared" si="32"/>
        <v>RJ122Neonatal Intensive Care Unit &amp; SCBU</v>
      </c>
      <c r="B1885" t="s">
        <v>103</v>
      </c>
      <c r="C1885" t="s">
        <v>10080</v>
      </c>
      <c r="D1885" t="s">
        <v>2034</v>
      </c>
      <c r="E1885" t="s">
        <v>2035</v>
      </c>
      <c r="F1885" t="s">
        <v>10115</v>
      </c>
      <c r="G1885" s="11"/>
      <c r="H1885" s="11"/>
    </row>
    <row r="1886" spans="1:8" x14ac:dyDescent="0.2">
      <c r="A1886" t="str">
        <f t="shared" si="32"/>
        <v>RJ122Nightingale</v>
      </c>
      <c r="B1886" t="s">
        <v>103</v>
      </c>
      <c r="C1886" t="s">
        <v>10080</v>
      </c>
      <c r="D1886" t="s">
        <v>2034</v>
      </c>
      <c r="E1886" t="s">
        <v>2035</v>
      </c>
      <c r="F1886" t="s">
        <v>10116</v>
      </c>
      <c r="G1886" s="11"/>
      <c r="H1886" s="11"/>
    </row>
    <row r="1887" spans="1:8" x14ac:dyDescent="0.2">
      <c r="A1887" t="str">
        <f t="shared" si="32"/>
        <v>RJ122Overnight Intensive Recovery</v>
      </c>
      <c r="B1887" t="s">
        <v>103</v>
      </c>
      <c r="C1887" t="s">
        <v>10080</v>
      </c>
      <c r="D1887" t="s">
        <v>2034</v>
      </c>
      <c r="E1887" t="s">
        <v>2035</v>
      </c>
      <c r="F1887" t="s">
        <v>9143</v>
      </c>
      <c r="G1887" s="11"/>
      <c r="H1887" s="11"/>
    </row>
    <row r="1888" spans="1:8" x14ac:dyDescent="0.2">
      <c r="A1888" t="str">
        <f t="shared" si="32"/>
        <v>RJ122Paediatric Intensive Care</v>
      </c>
      <c r="B1888" t="s">
        <v>103</v>
      </c>
      <c r="C1888" t="s">
        <v>10080</v>
      </c>
      <c r="D1888" t="s">
        <v>2034</v>
      </c>
      <c r="E1888" t="s">
        <v>2035</v>
      </c>
      <c r="F1888" t="s">
        <v>10117</v>
      </c>
      <c r="G1888" s="11"/>
      <c r="H1888" s="11"/>
    </row>
    <row r="1889" spans="1:8" x14ac:dyDescent="0.2">
      <c r="A1889" t="str">
        <f t="shared" si="32"/>
        <v>RJ122Postnatal</v>
      </c>
      <c r="B1889" t="s">
        <v>103</v>
      </c>
      <c r="C1889" t="s">
        <v>10080</v>
      </c>
      <c r="D1889" t="s">
        <v>2034</v>
      </c>
      <c r="E1889" t="s">
        <v>2035</v>
      </c>
      <c r="F1889" t="s">
        <v>10118</v>
      </c>
      <c r="G1889" s="11"/>
      <c r="H1889" s="11"/>
    </row>
    <row r="1890" spans="1:8" x14ac:dyDescent="0.2">
      <c r="A1890" t="str">
        <f t="shared" si="32"/>
        <v>RJ122Sarah Swift</v>
      </c>
      <c r="B1890" t="s">
        <v>103</v>
      </c>
      <c r="C1890" t="s">
        <v>10080</v>
      </c>
      <c r="D1890" t="s">
        <v>2034</v>
      </c>
      <c r="E1890" t="s">
        <v>2035</v>
      </c>
      <c r="F1890" t="s">
        <v>8489</v>
      </c>
      <c r="G1890" s="11"/>
      <c r="H1890" s="11"/>
    </row>
    <row r="1891" spans="1:8" x14ac:dyDescent="0.2">
      <c r="A1891" t="str">
        <f t="shared" si="32"/>
        <v>RJ122Savannah</v>
      </c>
      <c r="B1891" t="s">
        <v>103</v>
      </c>
      <c r="C1891" t="s">
        <v>10080</v>
      </c>
      <c r="D1891" t="s">
        <v>2034</v>
      </c>
      <c r="E1891" t="s">
        <v>2035</v>
      </c>
      <c r="F1891" t="s">
        <v>10119</v>
      </c>
      <c r="G1891" s="11"/>
      <c r="H1891" s="11"/>
    </row>
    <row r="1892" spans="1:8" x14ac:dyDescent="0.2">
      <c r="A1892" t="str">
        <f t="shared" si="32"/>
        <v>RJ122Snow Leopard</v>
      </c>
      <c r="B1892" t="s">
        <v>103</v>
      </c>
      <c r="C1892" t="s">
        <v>10080</v>
      </c>
      <c r="D1892" t="s">
        <v>2034</v>
      </c>
      <c r="E1892" t="s">
        <v>2035</v>
      </c>
      <c r="F1892" t="s">
        <v>10120</v>
      </c>
      <c r="G1892" s="11"/>
      <c r="H1892" s="11"/>
    </row>
    <row r="1893" spans="1:8" x14ac:dyDescent="0.2">
      <c r="A1893" t="str">
        <f t="shared" si="32"/>
        <v>RJ122Somerset</v>
      </c>
      <c r="B1893" t="s">
        <v>103</v>
      </c>
      <c r="C1893" t="s">
        <v>10080</v>
      </c>
      <c r="D1893" t="s">
        <v>2034</v>
      </c>
      <c r="E1893" t="s">
        <v>2035</v>
      </c>
      <c r="F1893" t="s">
        <v>10121</v>
      </c>
      <c r="G1893" s="11"/>
      <c r="H1893" s="11"/>
    </row>
    <row r="1894" spans="1:8" x14ac:dyDescent="0.2">
      <c r="A1894" t="str">
        <f t="shared" si="32"/>
        <v>RJ122Stephen</v>
      </c>
      <c r="B1894" t="s">
        <v>103</v>
      </c>
      <c r="C1894" t="s">
        <v>10080</v>
      </c>
      <c r="D1894" t="s">
        <v>2034</v>
      </c>
      <c r="E1894" t="s">
        <v>2035</v>
      </c>
      <c r="F1894" t="s">
        <v>10122</v>
      </c>
      <c r="G1894" s="11"/>
      <c r="H1894" s="11"/>
    </row>
    <row r="1895" spans="1:8" x14ac:dyDescent="0.2">
      <c r="A1895" t="str">
        <f t="shared" si="32"/>
        <v>RJ122Victoria</v>
      </c>
      <c r="B1895" t="s">
        <v>103</v>
      </c>
      <c r="C1895" t="s">
        <v>10080</v>
      </c>
      <c r="D1895" t="s">
        <v>2034</v>
      </c>
      <c r="E1895" t="s">
        <v>2035</v>
      </c>
      <c r="F1895" t="s">
        <v>10123</v>
      </c>
      <c r="G1895" s="11"/>
      <c r="H1895" s="11"/>
    </row>
    <row r="1896" spans="1:8" x14ac:dyDescent="0.2">
      <c r="A1896" t="str">
        <f t="shared" si="32"/>
        <v>RJ122Westminster Maternity Suite</v>
      </c>
      <c r="B1896" t="s">
        <v>103</v>
      </c>
      <c r="C1896" t="s">
        <v>10080</v>
      </c>
      <c r="D1896" t="s">
        <v>2034</v>
      </c>
      <c r="E1896" t="s">
        <v>2035</v>
      </c>
      <c r="F1896" t="s">
        <v>9937</v>
      </c>
      <c r="G1896" s="11"/>
      <c r="H1896" s="11"/>
    </row>
    <row r="1897" spans="1:8" x14ac:dyDescent="0.2">
      <c r="A1897" t="str">
        <f t="shared" si="32"/>
        <v>RJ122William Gull</v>
      </c>
      <c r="B1897" t="s">
        <v>103</v>
      </c>
      <c r="C1897" t="s">
        <v>10080</v>
      </c>
      <c r="D1897" t="s">
        <v>2034</v>
      </c>
      <c r="E1897" t="s">
        <v>2035</v>
      </c>
      <c r="F1897" t="s">
        <v>10124</v>
      </c>
      <c r="G1897" s="11"/>
      <c r="H1897" s="11"/>
    </row>
    <row r="1898" spans="1:8" x14ac:dyDescent="0.2">
      <c r="A1898" t="str">
        <f t="shared" si="32"/>
        <v>RW194Anstey Ward</v>
      </c>
      <c r="B1898" t="s">
        <v>103</v>
      </c>
      <c r="C1898" t="s">
        <v>10080</v>
      </c>
      <c r="D1898" t="s">
        <v>2034</v>
      </c>
      <c r="E1898" t="s">
        <v>2035</v>
      </c>
      <c r="F1898" t="s">
        <v>10125</v>
      </c>
      <c r="G1898" s="11"/>
      <c r="H1898" s="11"/>
    </row>
    <row r="1899" spans="1:8" x14ac:dyDescent="0.2">
      <c r="A1899" t="str">
        <f t="shared" si="32"/>
        <v>RW1GEHamtun Ward PICU</v>
      </c>
      <c r="B1899" t="s">
        <v>14826</v>
      </c>
      <c r="C1899" t="s">
        <v>14807</v>
      </c>
      <c r="D1899" t="s">
        <v>4818</v>
      </c>
      <c r="E1899" t="s">
        <v>4819</v>
      </c>
      <c r="F1899" t="s">
        <v>12651</v>
      </c>
      <c r="G1899" s="11"/>
      <c r="H1899" s="11"/>
    </row>
    <row r="1900" spans="1:8" x14ac:dyDescent="0.2">
      <c r="A1900" t="str">
        <f t="shared" si="32"/>
        <v>RW1GESaxon Ward</v>
      </c>
      <c r="B1900" t="s">
        <v>193</v>
      </c>
      <c r="C1900" t="s">
        <v>14807</v>
      </c>
      <c r="D1900" t="s">
        <v>4825</v>
      </c>
      <c r="E1900" t="s">
        <v>4826</v>
      </c>
      <c r="F1900" t="s">
        <v>12652</v>
      </c>
      <c r="G1900" s="11"/>
      <c r="H1900" s="11"/>
    </row>
    <row r="1901" spans="1:8" x14ac:dyDescent="0.2">
      <c r="A1901" t="str">
        <f t="shared" si="32"/>
        <v>RW1GETrinity Ward</v>
      </c>
      <c r="B1901" t="s">
        <v>193</v>
      </c>
      <c r="C1901" t="s">
        <v>14807</v>
      </c>
      <c r="D1901" t="s">
        <v>4825</v>
      </c>
      <c r="E1901" t="s">
        <v>4826</v>
      </c>
      <c r="F1901" t="s">
        <v>12653</v>
      </c>
      <c r="G1901" s="11"/>
      <c r="H1901" s="11"/>
    </row>
    <row r="1902" spans="1:8" x14ac:dyDescent="0.2">
      <c r="A1902" t="str">
        <f t="shared" si="32"/>
        <v>RW190Austen House Ward</v>
      </c>
      <c r="B1902" t="s">
        <v>193</v>
      </c>
      <c r="C1902" t="s">
        <v>14807</v>
      </c>
      <c r="D1902" t="s">
        <v>4825</v>
      </c>
      <c r="E1902" t="s">
        <v>4826</v>
      </c>
      <c r="F1902" t="s">
        <v>12654</v>
      </c>
      <c r="G1902" s="11"/>
      <c r="H1902" s="11"/>
    </row>
    <row r="1903" spans="1:8" x14ac:dyDescent="0.2">
      <c r="A1903" t="str">
        <f t="shared" si="32"/>
        <v>RW16LMoss Ward</v>
      </c>
      <c r="B1903" t="s">
        <v>193</v>
      </c>
      <c r="C1903" t="s">
        <v>14807</v>
      </c>
      <c r="D1903" t="s">
        <v>4828</v>
      </c>
      <c r="E1903" t="s">
        <v>4829</v>
      </c>
      <c r="F1903" t="s">
        <v>12655</v>
      </c>
      <c r="G1903" s="11"/>
      <c r="H1903" s="11"/>
    </row>
    <row r="1904" spans="1:8" x14ac:dyDescent="0.2">
      <c r="A1904" t="str">
        <f t="shared" si="32"/>
        <v>RW16LStewart Ward</v>
      </c>
      <c r="B1904" t="s">
        <v>193</v>
      </c>
      <c r="C1904" t="s">
        <v>14807</v>
      </c>
      <c r="D1904" t="s">
        <v>14573</v>
      </c>
      <c r="E1904" t="s">
        <v>14572</v>
      </c>
      <c r="F1904" t="s">
        <v>14576</v>
      </c>
      <c r="G1904" s="11"/>
      <c r="H1904" s="11"/>
    </row>
    <row r="1905" spans="1:8" x14ac:dyDescent="0.2">
      <c r="A1905" t="str">
        <f t="shared" si="32"/>
        <v>RW1AMElmleigh Inpatient</v>
      </c>
      <c r="B1905" t="s">
        <v>193</v>
      </c>
      <c r="C1905" t="s">
        <v>14807</v>
      </c>
      <c r="D1905" t="s">
        <v>14573</v>
      </c>
      <c r="E1905" t="s">
        <v>14572</v>
      </c>
      <c r="F1905" t="s">
        <v>14577</v>
      </c>
      <c r="G1905" s="11"/>
      <c r="H1905" s="11"/>
    </row>
    <row r="1906" spans="1:8" x14ac:dyDescent="0.2">
      <c r="A1906" t="str">
        <f t="shared" si="32"/>
        <v>RW178Ford Ward</v>
      </c>
      <c r="B1906" t="s">
        <v>193</v>
      </c>
      <c r="C1906" t="s">
        <v>14807</v>
      </c>
      <c r="D1906" t="s">
        <v>4864</v>
      </c>
      <c r="E1906" t="s">
        <v>4865</v>
      </c>
      <c r="F1906" t="s">
        <v>12657</v>
      </c>
      <c r="G1906" s="11"/>
      <c r="H1906" s="11"/>
    </row>
    <row r="1907" spans="1:8" x14ac:dyDescent="0.2">
      <c r="A1907" t="str">
        <f t="shared" si="32"/>
        <v>RW134Forest Lodge</v>
      </c>
      <c r="B1907" t="s">
        <v>193</v>
      </c>
      <c r="C1907" t="s">
        <v>14807</v>
      </c>
      <c r="D1907" t="s">
        <v>4873</v>
      </c>
      <c r="E1907" t="s">
        <v>4874</v>
      </c>
      <c r="F1907" t="s">
        <v>12658</v>
      </c>
      <c r="G1907" s="11"/>
      <c r="H1907" s="11"/>
    </row>
    <row r="1908" spans="1:8" x14ac:dyDescent="0.2">
      <c r="A1908" t="str">
        <f t="shared" si="32"/>
        <v>RW17MArk Royal Ward</v>
      </c>
      <c r="B1908" t="s">
        <v>193</v>
      </c>
      <c r="C1908" t="s">
        <v>14807</v>
      </c>
      <c r="D1908" t="s">
        <v>4875</v>
      </c>
      <c r="E1908" t="s">
        <v>4876</v>
      </c>
      <c r="F1908" t="s">
        <v>12659</v>
      </c>
      <c r="G1908" s="11"/>
      <c r="H1908" s="11"/>
    </row>
    <row r="1909" spans="1:8" x14ac:dyDescent="0.2">
      <c r="A1909" t="str">
        <f t="shared" si="32"/>
        <v>RW17MCollingwood Ward</v>
      </c>
      <c r="B1909" t="s">
        <v>193</v>
      </c>
      <c r="C1909" t="s">
        <v>14807</v>
      </c>
      <c r="D1909" t="s">
        <v>14574</v>
      </c>
      <c r="E1909" t="s">
        <v>526</v>
      </c>
      <c r="F1909" t="s">
        <v>14578</v>
      </c>
      <c r="G1909" s="11"/>
      <c r="H1909" s="11"/>
    </row>
    <row r="1910" spans="1:8" x14ac:dyDescent="0.2">
      <c r="A1910" t="str">
        <f t="shared" si="32"/>
        <v>RW10GHollybank</v>
      </c>
      <c r="B1910" t="s">
        <v>193</v>
      </c>
      <c r="C1910" t="s">
        <v>14807</v>
      </c>
      <c r="D1910" t="s">
        <v>14574</v>
      </c>
      <c r="E1910" t="s">
        <v>526</v>
      </c>
      <c r="F1910" t="s">
        <v>14579</v>
      </c>
      <c r="G1910" s="11"/>
      <c r="H1910" s="11"/>
    </row>
    <row r="1911" spans="1:8" x14ac:dyDescent="0.2">
      <c r="A1911" t="str">
        <f t="shared" si="32"/>
        <v>RW12HADP Jubilee House Continuing Care</v>
      </c>
      <c r="B1911" t="s">
        <v>193</v>
      </c>
      <c r="C1911" t="s">
        <v>14807</v>
      </c>
      <c r="D1911" t="s">
        <v>14571</v>
      </c>
      <c r="E1911" t="s">
        <v>14570</v>
      </c>
      <c r="F1911" t="s">
        <v>14575</v>
      </c>
      <c r="G1911" s="11"/>
      <c r="H1911" s="11"/>
    </row>
    <row r="1912" spans="1:8" x14ac:dyDescent="0.2">
      <c r="A1912" t="str">
        <f t="shared" si="32"/>
        <v>RW12HJubilee House</v>
      </c>
      <c r="B1912" t="s">
        <v>193</v>
      </c>
      <c r="C1912" t="s">
        <v>14807</v>
      </c>
      <c r="D1912" t="s">
        <v>14280</v>
      </c>
      <c r="E1912" t="s">
        <v>540</v>
      </c>
      <c r="F1912" t="s">
        <v>12414</v>
      </c>
      <c r="G1912" s="11"/>
      <c r="H1912" s="11"/>
    </row>
    <row r="1913" spans="1:8" x14ac:dyDescent="0.2">
      <c r="A1913" t="str">
        <f t="shared" si="32"/>
        <v>RW121Leigh House</v>
      </c>
      <c r="B1913" t="s">
        <v>193</v>
      </c>
      <c r="C1913" t="s">
        <v>14807</v>
      </c>
      <c r="D1913" t="s">
        <v>14280</v>
      </c>
      <c r="E1913" t="s">
        <v>540</v>
      </c>
      <c r="F1913" t="s">
        <v>14281</v>
      </c>
      <c r="G1913" s="11"/>
      <c r="H1913" s="11"/>
    </row>
    <row r="1914" spans="1:8" x14ac:dyDescent="0.2">
      <c r="A1914" t="str">
        <f t="shared" si="32"/>
        <v>RW1YMDeerleap Ward</v>
      </c>
      <c r="B1914" t="s">
        <v>193</v>
      </c>
      <c r="C1914" t="s">
        <v>14807</v>
      </c>
      <c r="D1914" t="s">
        <v>4884</v>
      </c>
      <c r="E1914" t="s">
        <v>4885</v>
      </c>
      <c r="F1914" t="s">
        <v>12660</v>
      </c>
      <c r="G1914" s="11"/>
      <c r="H1914" s="11"/>
    </row>
    <row r="1915" spans="1:8" x14ac:dyDescent="0.2">
      <c r="A1915" t="str">
        <f t="shared" si="32"/>
        <v>RW1YMLongbeech Ward</v>
      </c>
      <c r="B1915" t="s">
        <v>193</v>
      </c>
      <c r="C1915" t="s">
        <v>14807</v>
      </c>
      <c r="D1915" t="s">
        <v>4890</v>
      </c>
      <c r="E1915" t="s">
        <v>544</v>
      </c>
      <c r="F1915" t="s">
        <v>12661</v>
      </c>
      <c r="G1915" s="11"/>
      <c r="H1915" s="11"/>
    </row>
    <row r="1916" spans="1:8" x14ac:dyDescent="0.2">
      <c r="A1916" t="str">
        <f t="shared" si="32"/>
        <v>RW1YMMedical Admission Unit</v>
      </c>
      <c r="B1916" t="s">
        <v>193</v>
      </c>
      <c r="C1916" t="s">
        <v>14807</v>
      </c>
      <c r="D1916" t="s">
        <v>4890</v>
      </c>
      <c r="E1916" t="s">
        <v>544</v>
      </c>
      <c r="F1916" t="s">
        <v>12662</v>
      </c>
      <c r="G1916" s="11"/>
      <c r="H1916" s="11"/>
    </row>
    <row r="1917" spans="1:8" x14ac:dyDescent="0.2">
      <c r="A1917" t="str">
        <f t="shared" si="32"/>
        <v>RW1YMWilverley Ward</v>
      </c>
      <c r="B1917" t="s">
        <v>193</v>
      </c>
      <c r="C1917" t="s">
        <v>14807</v>
      </c>
      <c r="D1917" t="s">
        <v>4890</v>
      </c>
      <c r="E1917" t="s">
        <v>544</v>
      </c>
      <c r="F1917" t="s">
        <v>12663</v>
      </c>
      <c r="G1917" s="11"/>
      <c r="H1917" s="11"/>
    </row>
    <row r="1918" spans="1:8" x14ac:dyDescent="0.2">
      <c r="A1918" t="str">
        <f t="shared" si="32"/>
        <v>RW119Kingsley Ward</v>
      </c>
      <c r="B1918" t="s">
        <v>193</v>
      </c>
      <c r="C1918" t="s">
        <v>14807</v>
      </c>
      <c r="D1918" t="s">
        <v>4890</v>
      </c>
      <c r="E1918" t="s">
        <v>544</v>
      </c>
      <c r="F1918" t="s">
        <v>12664</v>
      </c>
      <c r="G1918" s="11"/>
      <c r="H1918" s="11"/>
    </row>
    <row r="1919" spans="1:8" x14ac:dyDescent="0.2">
      <c r="A1919" t="str">
        <f t="shared" si="32"/>
        <v>RW119Mother &amp; Baby Unit</v>
      </c>
      <c r="B1919" t="s">
        <v>193</v>
      </c>
      <c r="C1919" t="s">
        <v>14807</v>
      </c>
      <c r="D1919" t="s">
        <v>4891</v>
      </c>
      <c r="E1919" t="s">
        <v>4892</v>
      </c>
      <c r="F1919" t="s">
        <v>12665</v>
      </c>
      <c r="G1919" s="11"/>
      <c r="H1919" s="11"/>
    </row>
    <row r="1920" spans="1:8" x14ac:dyDescent="0.2">
      <c r="A1920" t="str">
        <f t="shared" si="32"/>
        <v>RW119Stefano Olivieri Ward</v>
      </c>
      <c r="B1920" t="s">
        <v>193</v>
      </c>
      <c r="C1920" t="s">
        <v>14807</v>
      </c>
      <c r="D1920" t="s">
        <v>4891</v>
      </c>
      <c r="E1920" t="s">
        <v>4892</v>
      </c>
      <c r="F1920" t="s">
        <v>12666</v>
      </c>
      <c r="G1920" s="11"/>
      <c r="H1920" s="11"/>
    </row>
    <row r="1921" spans="1:8" x14ac:dyDescent="0.2">
      <c r="A1921" t="str">
        <f t="shared" si="32"/>
        <v>RW154Willow Ward</v>
      </c>
      <c r="B1921" t="s">
        <v>193</v>
      </c>
      <c r="C1921" t="s">
        <v>14807</v>
      </c>
      <c r="D1921" t="s">
        <v>4891</v>
      </c>
      <c r="E1921" t="s">
        <v>4892</v>
      </c>
      <c r="F1921" t="s">
        <v>12667</v>
      </c>
      <c r="G1921" s="11"/>
      <c r="H1921" s="11"/>
    </row>
    <row r="1922" spans="1:8" x14ac:dyDescent="0.2">
      <c r="A1922" t="str">
        <f t="shared" si="32"/>
        <v>RW1ACBeechwood Ward</v>
      </c>
      <c r="B1922" t="s">
        <v>193</v>
      </c>
      <c r="C1922" t="s">
        <v>14807</v>
      </c>
      <c r="D1922" t="s">
        <v>4897</v>
      </c>
      <c r="E1922" t="s">
        <v>550</v>
      </c>
      <c r="F1922" t="s">
        <v>9046</v>
      </c>
      <c r="G1922" s="11"/>
      <c r="H1922" s="11"/>
    </row>
    <row r="1923" spans="1:8" x14ac:dyDescent="0.2">
      <c r="A1923" t="str">
        <f t="shared" si="32"/>
        <v>RW1ACElmwood Ward</v>
      </c>
      <c r="B1923" t="s">
        <v>193</v>
      </c>
      <c r="C1923" t="s">
        <v>14807</v>
      </c>
      <c r="D1923" t="s">
        <v>4909</v>
      </c>
      <c r="E1923" t="s">
        <v>4910</v>
      </c>
      <c r="F1923" t="s">
        <v>12668</v>
      </c>
      <c r="G1923" s="11"/>
      <c r="H1923" s="11"/>
    </row>
    <row r="1924" spans="1:8" x14ac:dyDescent="0.2">
      <c r="A1924" t="str">
        <f t="shared" si="32"/>
        <v>RW1ACHawthorns 1</v>
      </c>
      <c r="B1924" t="s">
        <v>193</v>
      </c>
      <c r="C1924" t="s">
        <v>14807</v>
      </c>
      <c r="D1924" t="s">
        <v>4909</v>
      </c>
      <c r="E1924" t="s">
        <v>4910</v>
      </c>
      <c r="F1924" t="s">
        <v>12669</v>
      </c>
      <c r="G1924" s="11"/>
      <c r="H1924" s="11"/>
    </row>
    <row r="1925" spans="1:8" x14ac:dyDescent="0.2">
      <c r="A1925" t="str">
        <f t="shared" si="32"/>
        <v>RW1ACHawthorns 2</v>
      </c>
      <c r="B1925" t="s">
        <v>193</v>
      </c>
      <c r="C1925" t="s">
        <v>14807</v>
      </c>
      <c r="D1925" t="s">
        <v>4909</v>
      </c>
      <c r="E1925" t="s">
        <v>4910</v>
      </c>
      <c r="F1925" t="s">
        <v>12670</v>
      </c>
      <c r="G1925" s="11"/>
      <c r="H1925" s="11"/>
    </row>
    <row r="1926" spans="1:8" x14ac:dyDescent="0.2">
      <c r="A1926" t="str">
        <f t="shared" si="32"/>
        <v>RW170Cedar Ward (Petersfield)</v>
      </c>
      <c r="B1926" t="s">
        <v>193</v>
      </c>
      <c r="C1926" t="s">
        <v>14807</v>
      </c>
      <c r="D1926" t="s">
        <v>4909</v>
      </c>
      <c r="E1926" t="s">
        <v>4910</v>
      </c>
      <c r="F1926" t="s">
        <v>12671</v>
      </c>
      <c r="G1926" s="11"/>
      <c r="H1926" s="11"/>
    </row>
    <row r="1927" spans="1:8" x14ac:dyDescent="0.2">
      <c r="A1927" t="str">
        <f t="shared" si="32"/>
        <v>RW170Rowan Ward</v>
      </c>
      <c r="B1927" t="s">
        <v>193</v>
      </c>
      <c r="C1927" t="s">
        <v>14807</v>
      </c>
      <c r="D1927" t="s">
        <v>4915</v>
      </c>
      <c r="E1927" t="s">
        <v>564</v>
      </c>
      <c r="F1927" t="s">
        <v>12672</v>
      </c>
      <c r="G1927" s="11"/>
      <c r="H1927" s="11"/>
    </row>
    <row r="1928" spans="1:8" x14ac:dyDescent="0.2">
      <c r="A1928" t="str">
        <f t="shared" si="32"/>
        <v>RW148Ashford Unit</v>
      </c>
      <c r="B1928" t="s">
        <v>193</v>
      </c>
      <c r="C1928" t="s">
        <v>14807</v>
      </c>
      <c r="D1928" t="s">
        <v>4915</v>
      </c>
      <c r="E1928" t="s">
        <v>564</v>
      </c>
      <c r="F1928" t="s">
        <v>8671</v>
      </c>
      <c r="G1928" s="11"/>
      <c r="H1928" s="12"/>
    </row>
    <row r="1929" spans="1:8" x14ac:dyDescent="0.2">
      <c r="A1929" t="str">
        <f t="shared" si="32"/>
        <v>RW148Lyndhurst Ward</v>
      </c>
      <c r="B1929" t="s">
        <v>193</v>
      </c>
      <c r="C1929" t="s">
        <v>14807</v>
      </c>
      <c r="D1929" t="s">
        <v>4921</v>
      </c>
      <c r="E1929" t="s">
        <v>4922</v>
      </c>
      <c r="F1929" t="s">
        <v>12673</v>
      </c>
      <c r="G1929" s="11"/>
      <c r="H1929" s="11"/>
    </row>
    <row r="1930" spans="1:8" x14ac:dyDescent="0.2">
      <c r="A1930" t="str">
        <f t="shared" si="32"/>
        <v>RW148Malcolm Faulk Ward</v>
      </c>
      <c r="B1930" t="s">
        <v>193</v>
      </c>
      <c r="C1930" t="s">
        <v>14807</v>
      </c>
      <c r="D1930" t="s">
        <v>4921</v>
      </c>
      <c r="E1930" t="s">
        <v>4922</v>
      </c>
      <c r="F1930" t="s">
        <v>12674</v>
      </c>
      <c r="G1930" s="11"/>
      <c r="H1930" s="11"/>
    </row>
    <row r="1931" spans="1:8" x14ac:dyDescent="0.2">
      <c r="A1931" t="str">
        <f t="shared" si="32"/>
        <v>RW148Mary Graham Ward</v>
      </c>
      <c r="B1931" t="s">
        <v>193</v>
      </c>
      <c r="C1931" t="s">
        <v>14807</v>
      </c>
      <c r="D1931" t="s">
        <v>4921</v>
      </c>
      <c r="E1931" t="s">
        <v>4922</v>
      </c>
      <c r="F1931" t="s">
        <v>12675</v>
      </c>
      <c r="G1931" s="11"/>
      <c r="H1931" s="11"/>
    </row>
    <row r="1932" spans="1:8" x14ac:dyDescent="0.2">
      <c r="A1932" t="str">
        <f t="shared" si="32"/>
        <v>RW148Meon Valley Ward</v>
      </c>
      <c r="B1932" t="s">
        <v>193</v>
      </c>
      <c r="C1932" t="s">
        <v>14807</v>
      </c>
      <c r="D1932" t="s">
        <v>4921</v>
      </c>
      <c r="E1932" t="s">
        <v>4922</v>
      </c>
      <c r="F1932" t="s">
        <v>12676</v>
      </c>
      <c r="G1932" s="11"/>
      <c r="H1932" s="11"/>
    </row>
    <row r="1933" spans="1:8" x14ac:dyDescent="0.2">
      <c r="A1933" t="str">
        <f t="shared" si="32"/>
        <v>RW14KChichester/Nightingale Ward</v>
      </c>
      <c r="B1933" t="s">
        <v>193</v>
      </c>
      <c r="C1933" t="s">
        <v>14807</v>
      </c>
      <c r="D1933" t="s">
        <v>4921</v>
      </c>
      <c r="E1933" t="s">
        <v>4922</v>
      </c>
      <c r="F1933" t="s">
        <v>12677</v>
      </c>
      <c r="G1933" s="11"/>
      <c r="H1933" s="11"/>
    </row>
    <row r="1934" spans="1:8" x14ac:dyDescent="0.2">
      <c r="A1934" t="str">
        <f t="shared" si="32"/>
        <v>RW1ARBeech Ward</v>
      </c>
      <c r="B1934" t="s">
        <v>193</v>
      </c>
      <c r="C1934" t="s">
        <v>14807</v>
      </c>
      <c r="D1934" t="s">
        <v>4925</v>
      </c>
      <c r="E1934" t="s">
        <v>572</v>
      </c>
      <c r="F1934" t="s">
        <v>12678</v>
      </c>
      <c r="G1934" s="11"/>
      <c r="H1934" s="11"/>
    </row>
    <row r="1935" spans="1:8" x14ac:dyDescent="0.2">
      <c r="A1935" t="str">
        <f t="shared" si="32"/>
        <v>RW1ARCedar Ward (Southfield)</v>
      </c>
      <c r="B1935" t="s">
        <v>193</v>
      </c>
      <c r="C1935" t="s">
        <v>14807</v>
      </c>
      <c r="D1935" t="s">
        <v>4939</v>
      </c>
      <c r="E1935" t="s">
        <v>4940</v>
      </c>
      <c r="F1935" t="s">
        <v>10076</v>
      </c>
      <c r="G1935" s="11"/>
      <c r="H1935" s="11"/>
    </row>
    <row r="1936" spans="1:8" x14ac:dyDescent="0.2">
      <c r="A1936" t="str">
        <f t="shared" si="32"/>
        <v>RW1AROak Ward</v>
      </c>
      <c r="B1936" t="s">
        <v>193</v>
      </c>
      <c r="C1936" t="s">
        <v>14807</v>
      </c>
      <c r="D1936" t="s">
        <v>4939</v>
      </c>
      <c r="E1936" t="s">
        <v>4940</v>
      </c>
      <c r="F1936" t="s">
        <v>12679</v>
      </c>
      <c r="G1936" s="11"/>
      <c r="H1936" s="11"/>
    </row>
    <row r="1937" spans="1:8" x14ac:dyDescent="0.2">
      <c r="A1937" t="str">
        <f t="shared" si="32"/>
        <v>RW159MHS Brooker</v>
      </c>
      <c r="B1937" t="s">
        <v>193</v>
      </c>
      <c r="C1937" t="s">
        <v>14807</v>
      </c>
      <c r="D1937" t="s">
        <v>4939</v>
      </c>
      <c r="E1937" t="s">
        <v>4940</v>
      </c>
      <c r="F1937" t="s">
        <v>10078</v>
      </c>
      <c r="G1937" s="11"/>
      <c r="H1937" s="11"/>
    </row>
    <row r="1938" spans="1:8" x14ac:dyDescent="0.2">
      <c r="A1938" t="str">
        <f t="shared" si="32"/>
        <v>RW159MHS Oakdene</v>
      </c>
      <c r="B1938" t="s">
        <v>193</v>
      </c>
      <c r="C1938" t="s">
        <v>14807</v>
      </c>
      <c r="D1938" t="s">
        <v>4941</v>
      </c>
      <c r="E1938" t="s">
        <v>582</v>
      </c>
      <c r="F1938" t="s">
        <v>12415</v>
      </c>
      <c r="G1938" s="11"/>
      <c r="H1938" s="11"/>
    </row>
    <row r="1939" spans="1:8" x14ac:dyDescent="0.2">
      <c r="A1939" t="str">
        <f t="shared" si="32"/>
        <v>RW159MHS The Orchards Acute - Hawthorn</v>
      </c>
      <c r="B1939" t="s">
        <v>193</v>
      </c>
      <c r="C1939" t="s">
        <v>14807</v>
      </c>
      <c r="D1939" t="s">
        <v>4941</v>
      </c>
      <c r="E1939" t="s">
        <v>582</v>
      </c>
      <c r="F1939" t="s">
        <v>12416</v>
      </c>
      <c r="G1939" s="11"/>
      <c r="H1939" s="11"/>
    </row>
    <row r="1940" spans="1:8" x14ac:dyDescent="0.2">
      <c r="A1940" t="str">
        <f t="shared" si="32"/>
        <v>RW159MHS The Orchards PICU - Maples</v>
      </c>
      <c r="B1940" t="s">
        <v>193</v>
      </c>
      <c r="C1940" t="s">
        <v>14807</v>
      </c>
      <c r="D1940" t="s">
        <v>4941</v>
      </c>
      <c r="E1940" t="s">
        <v>582</v>
      </c>
      <c r="F1940" t="s">
        <v>12417</v>
      </c>
      <c r="G1940" s="11"/>
      <c r="H1940" s="11"/>
    </row>
    <row r="1941" spans="1:8" x14ac:dyDescent="0.2">
      <c r="A1941" t="str">
        <f t="shared" si="32"/>
        <v>R9V0AAfton Ward</v>
      </c>
      <c r="B1941" t="s">
        <v>193</v>
      </c>
      <c r="C1941" t="s">
        <v>14807</v>
      </c>
      <c r="D1941" t="s">
        <v>4941</v>
      </c>
      <c r="E1941" t="s">
        <v>582</v>
      </c>
      <c r="F1941" t="s">
        <v>12418</v>
      </c>
      <c r="G1941" s="11"/>
      <c r="H1941" s="11"/>
    </row>
    <row r="1942" spans="1:8" ht="16.5" x14ac:dyDescent="0.3">
      <c r="A1942" t="str">
        <f t="shared" si="32"/>
        <v>R9V0AAlverstone Ward</v>
      </c>
      <c r="B1942" t="s">
        <v>193</v>
      </c>
      <c r="C1942" s="90" t="s">
        <v>14807</v>
      </c>
      <c r="D1942" s="88" t="s">
        <v>14755</v>
      </c>
      <c r="E1942" t="s">
        <v>265</v>
      </c>
      <c r="F1942" t="s">
        <v>10447</v>
      </c>
      <c r="G1942" s="11"/>
      <c r="H1942" s="11"/>
    </row>
    <row r="1943" spans="1:8" ht="16.5" x14ac:dyDescent="0.3">
      <c r="A1943" t="str">
        <f t="shared" ref="A1943:A2009" si="33">CONCATENATE(D1944,F1944)</f>
        <v>R9V0AAppley Ward</v>
      </c>
      <c r="B1943" t="s">
        <v>193</v>
      </c>
      <c r="C1943" s="88" t="s">
        <v>14807</v>
      </c>
      <c r="D1943" s="88" t="s">
        <v>14755</v>
      </c>
      <c r="E1943" t="s">
        <v>265</v>
      </c>
      <c r="F1943" t="s">
        <v>10448</v>
      </c>
      <c r="G1943" s="11"/>
      <c r="H1943" s="11"/>
    </row>
    <row r="1944" spans="1:8" ht="16.5" x14ac:dyDescent="0.3">
      <c r="A1944" t="str">
        <f t="shared" si="33"/>
        <v>R9V0AColwell Ward</v>
      </c>
      <c r="B1944" t="s">
        <v>193</v>
      </c>
      <c r="C1944" s="88" t="s">
        <v>14807</v>
      </c>
      <c r="D1944" s="88" t="s">
        <v>14755</v>
      </c>
      <c r="E1944" t="s">
        <v>265</v>
      </c>
      <c r="F1944" t="s">
        <v>10449</v>
      </c>
      <c r="G1944" s="11"/>
      <c r="H1944" s="11"/>
    </row>
    <row r="1945" spans="1:8" ht="16.5" x14ac:dyDescent="0.3">
      <c r="A1945" t="str">
        <f t="shared" si="33"/>
        <v>R9V0ACoronary Care</v>
      </c>
      <c r="B1945" t="s">
        <v>193</v>
      </c>
      <c r="C1945" s="88" t="s">
        <v>14807</v>
      </c>
      <c r="D1945" s="88" t="s">
        <v>14755</v>
      </c>
      <c r="E1945" t="s">
        <v>265</v>
      </c>
      <c r="F1945" t="s">
        <v>10450</v>
      </c>
      <c r="G1945" s="11"/>
      <c r="H1945" s="11"/>
    </row>
    <row r="1946" spans="1:8" ht="16.5" x14ac:dyDescent="0.3">
      <c r="A1946" t="str">
        <f t="shared" si="33"/>
        <v>R9V0AIntensive Care Unit</v>
      </c>
      <c r="B1946" t="s">
        <v>193</v>
      </c>
      <c r="C1946" s="88" t="s">
        <v>14807</v>
      </c>
      <c r="D1946" s="88" t="s">
        <v>14755</v>
      </c>
      <c r="E1946" t="s">
        <v>265</v>
      </c>
      <c r="F1946" t="s">
        <v>10451</v>
      </c>
      <c r="G1946" s="11"/>
      <c r="H1946" s="12"/>
    </row>
    <row r="1947" spans="1:8" ht="16.5" x14ac:dyDescent="0.3">
      <c r="A1947" t="str">
        <f t="shared" si="33"/>
        <v>R9V0ALuccombe Ward</v>
      </c>
      <c r="B1947" t="s">
        <v>193</v>
      </c>
      <c r="C1947" s="88" t="s">
        <v>14807</v>
      </c>
      <c r="D1947" s="88" t="s">
        <v>14755</v>
      </c>
      <c r="E1947" t="s">
        <v>265</v>
      </c>
      <c r="F1947" t="s">
        <v>8803</v>
      </c>
      <c r="G1947" s="11"/>
      <c r="H1947" s="11"/>
    </row>
    <row r="1948" spans="1:8" ht="16.5" x14ac:dyDescent="0.3">
      <c r="A1948" t="str">
        <f t="shared" si="33"/>
        <v>R9V0AMAAU</v>
      </c>
      <c r="B1948" t="s">
        <v>193</v>
      </c>
      <c r="C1948" s="88" t="s">
        <v>14807</v>
      </c>
      <c r="D1948" s="88" t="s">
        <v>14755</v>
      </c>
      <c r="E1948" t="s">
        <v>265</v>
      </c>
      <c r="F1948" t="s">
        <v>10452</v>
      </c>
      <c r="G1948" s="11"/>
      <c r="H1948" s="11"/>
    </row>
    <row r="1949" spans="1:8" ht="16.5" x14ac:dyDescent="0.3">
      <c r="A1949" t="str">
        <f t="shared" si="33"/>
        <v>R9V0AMaternity Services</v>
      </c>
      <c r="B1949" t="s">
        <v>193</v>
      </c>
      <c r="C1949" s="88" t="s">
        <v>14807</v>
      </c>
      <c r="D1949" s="88" t="s">
        <v>14755</v>
      </c>
      <c r="E1949" t="s">
        <v>265</v>
      </c>
      <c r="F1949" t="s">
        <v>10453</v>
      </c>
      <c r="G1949" s="11"/>
      <c r="H1949" s="11"/>
    </row>
    <row r="1950" spans="1:8" ht="16.5" x14ac:dyDescent="0.3">
      <c r="A1950" t="str">
        <f t="shared" si="33"/>
        <v>R9V0AMottistone Ward</v>
      </c>
      <c r="B1950" t="s">
        <v>193</v>
      </c>
      <c r="C1950" s="88" t="s">
        <v>14807</v>
      </c>
      <c r="D1950" s="88" t="s">
        <v>14755</v>
      </c>
      <c r="E1950" t="s">
        <v>265</v>
      </c>
      <c r="F1950" t="s">
        <v>10454</v>
      </c>
      <c r="G1950" s="11"/>
      <c r="H1950" s="11"/>
    </row>
    <row r="1951" spans="1:8" ht="16.5" x14ac:dyDescent="0.3">
      <c r="A1951" t="str">
        <f t="shared" si="33"/>
        <v>R9V0AOsborne Ward</v>
      </c>
      <c r="B1951" t="s">
        <v>193</v>
      </c>
      <c r="C1951" s="88" t="s">
        <v>14807</v>
      </c>
      <c r="D1951" s="88" t="s">
        <v>14755</v>
      </c>
      <c r="E1951" t="s">
        <v>265</v>
      </c>
      <c r="F1951" t="s">
        <v>10455</v>
      </c>
      <c r="G1951" s="11"/>
      <c r="H1951" s="11"/>
    </row>
    <row r="1952" spans="1:8" ht="16.5" x14ac:dyDescent="0.3">
      <c r="A1952" t="str">
        <f t="shared" si="33"/>
        <v>R9V0APaediatric Ward</v>
      </c>
      <c r="B1952" t="s">
        <v>193</v>
      </c>
      <c r="C1952" s="88" t="s">
        <v>14807</v>
      </c>
      <c r="D1952" s="88" t="s">
        <v>14755</v>
      </c>
      <c r="E1952" t="s">
        <v>265</v>
      </c>
      <c r="F1952" t="s">
        <v>10456</v>
      </c>
      <c r="G1952" s="11"/>
      <c r="H1952" s="11"/>
    </row>
    <row r="1953" spans="1:8" ht="16.5" x14ac:dyDescent="0.3">
      <c r="A1953" t="str">
        <f t="shared" si="33"/>
        <v>R9V0ASeagrove Ward</v>
      </c>
      <c r="B1953" t="s">
        <v>193</v>
      </c>
      <c r="C1953" s="88" t="s">
        <v>14807</v>
      </c>
      <c r="D1953" s="88" t="s">
        <v>14755</v>
      </c>
      <c r="E1953" t="s">
        <v>265</v>
      </c>
      <c r="F1953" t="s">
        <v>10457</v>
      </c>
      <c r="G1953" s="11"/>
      <c r="H1953" s="11"/>
    </row>
    <row r="1954" spans="1:8" ht="16.5" x14ac:dyDescent="0.3">
      <c r="A1954" t="str">
        <f t="shared" si="33"/>
        <v>R9V0AShackleton Ward</v>
      </c>
      <c r="B1954" t="s">
        <v>193</v>
      </c>
      <c r="C1954" s="88" t="s">
        <v>14807</v>
      </c>
      <c r="D1954" s="88" t="s">
        <v>14755</v>
      </c>
      <c r="E1954" t="s">
        <v>265</v>
      </c>
      <c r="F1954" t="s">
        <v>10458</v>
      </c>
      <c r="G1954" s="11"/>
      <c r="H1954" s="11"/>
    </row>
    <row r="1955" spans="1:8" ht="16.5" x14ac:dyDescent="0.3">
      <c r="A1955" t="str">
        <f t="shared" si="33"/>
        <v>R9V0ASpecial Care Unit</v>
      </c>
      <c r="B1955" t="s">
        <v>193</v>
      </c>
      <c r="C1955" s="88" t="s">
        <v>14807</v>
      </c>
      <c r="D1955" s="88" t="s">
        <v>14755</v>
      </c>
      <c r="E1955" t="s">
        <v>265</v>
      </c>
      <c r="F1955" t="s">
        <v>10459</v>
      </c>
      <c r="G1955" s="11"/>
      <c r="H1955" s="11"/>
    </row>
    <row r="1956" spans="1:8" ht="16.5" x14ac:dyDescent="0.3">
      <c r="A1956" t="str">
        <f t="shared" si="33"/>
        <v>R9V0ASt Helens Ward</v>
      </c>
      <c r="B1956" t="s">
        <v>193</v>
      </c>
      <c r="C1956" s="88" t="s">
        <v>14807</v>
      </c>
      <c r="D1956" s="88" t="s">
        <v>14755</v>
      </c>
      <c r="E1956" t="s">
        <v>265</v>
      </c>
      <c r="F1956" t="s">
        <v>10460</v>
      </c>
      <c r="G1956" s="11"/>
      <c r="H1956" s="11"/>
    </row>
    <row r="1957" spans="1:8" ht="16.5" x14ac:dyDescent="0.3">
      <c r="A1957" t="str">
        <f t="shared" si="33"/>
        <v>R9V0AThe Stroke Unit</v>
      </c>
      <c r="B1957" t="s">
        <v>193</v>
      </c>
      <c r="C1957" s="88" t="s">
        <v>14807</v>
      </c>
      <c r="D1957" s="88" t="s">
        <v>14755</v>
      </c>
      <c r="E1957" t="s">
        <v>265</v>
      </c>
      <c r="F1957" t="s">
        <v>10461</v>
      </c>
      <c r="G1957" s="11"/>
      <c r="H1957" s="11"/>
    </row>
    <row r="1958" spans="1:8" ht="16.5" x14ac:dyDescent="0.3">
      <c r="A1958" t="str">
        <f t="shared" si="33"/>
        <v>R9V0AWhippingham Ward</v>
      </c>
      <c r="B1958" t="s">
        <v>193</v>
      </c>
      <c r="C1958" s="88" t="s">
        <v>14807</v>
      </c>
      <c r="D1958" s="88" t="s">
        <v>14755</v>
      </c>
      <c r="E1958" t="s">
        <v>265</v>
      </c>
      <c r="F1958" t="s">
        <v>9462</v>
      </c>
      <c r="G1958" s="11"/>
      <c r="H1958" s="11"/>
    </row>
    <row r="1959" spans="1:8" ht="16.5" x14ac:dyDescent="0.3">
      <c r="A1959" t="str">
        <f t="shared" si="33"/>
        <v>R9V0AWoodlands</v>
      </c>
      <c r="B1959" t="s">
        <v>193</v>
      </c>
      <c r="C1959" s="88" t="s">
        <v>14807</v>
      </c>
      <c r="D1959" s="88" t="s">
        <v>14755</v>
      </c>
      <c r="E1959" t="s">
        <v>265</v>
      </c>
      <c r="F1959" t="s">
        <v>10462</v>
      </c>
      <c r="G1959" s="11"/>
      <c r="H1959" s="11"/>
    </row>
    <row r="1960" spans="1:8" ht="16.5" x14ac:dyDescent="0.3">
      <c r="A1960" t="str">
        <f t="shared" si="33"/>
        <v>RW155Beaulieu Ward</v>
      </c>
      <c r="B1960" t="s">
        <v>193</v>
      </c>
      <c r="C1960" s="88" t="s">
        <v>14807</v>
      </c>
      <c r="D1960" s="88" t="s">
        <v>14755</v>
      </c>
      <c r="E1960" t="s">
        <v>265</v>
      </c>
      <c r="F1960" t="s">
        <v>10174</v>
      </c>
      <c r="G1960" s="11"/>
      <c r="H1960" s="11"/>
    </row>
    <row r="1961" spans="1:8" x14ac:dyDescent="0.2">
      <c r="A1961" t="str">
        <f t="shared" si="33"/>
        <v>RW155Berrywood Ward</v>
      </c>
      <c r="B1961" t="s">
        <v>193</v>
      </c>
      <c r="C1961" t="s">
        <v>14807</v>
      </c>
      <c r="D1961" t="s">
        <v>4972</v>
      </c>
      <c r="E1961" t="s">
        <v>596</v>
      </c>
      <c r="F1961" t="s">
        <v>12680</v>
      </c>
      <c r="G1961" s="11"/>
      <c r="H1961" s="11"/>
    </row>
    <row r="1962" spans="1:8" x14ac:dyDescent="0.2">
      <c r="B1962" t="s">
        <v>193</v>
      </c>
      <c r="C1962" t="s">
        <v>14807</v>
      </c>
      <c r="D1962" t="s">
        <v>4972</v>
      </c>
      <c r="E1962" t="s">
        <v>596</v>
      </c>
      <c r="F1962" t="s">
        <v>12681</v>
      </c>
      <c r="G1962" s="11"/>
      <c r="H1962" s="11"/>
    </row>
    <row r="1963" spans="1:8" x14ac:dyDescent="0.2">
      <c r="B1963" t="s">
        <v>193</v>
      </c>
      <c r="C1963" t="s">
        <v>14807</v>
      </c>
      <c r="D1963" t="s">
        <v>14827</v>
      </c>
      <c r="E1963" t="s">
        <v>14828</v>
      </c>
      <c r="F1963" t="s">
        <v>14832</v>
      </c>
      <c r="G1963" s="11"/>
      <c r="H1963" s="11"/>
    </row>
    <row r="1964" spans="1:8" x14ac:dyDescent="0.2">
      <c r="B1964" t="s">
        <v>193</v>
      </c>
      <c r="C1964" t="s">
        <v>14807</v>
      </c>
      <c r="D1964" t="s">
        <v>14827</v>
      </c>
      <c r="E1964" t="s">
        <v>14828</v>
      </c>
      <c r="F1964" t="s">
        <v>14829</v>
      </c>
      <c r="G1964" s="11"/>
      <c r="H1964" s="11"/>
    </row>
    <row r="1965" spans="1:8" x14ac:dyDescent="0.2">
      <c r="A1965" t="str">
        <f t="shared" si="33"/>
        <v>RN542Countess of Brecknock</v>
      </c>
      <c r="B1965" t="s">
        <v>193</v>
      </c>
      <c r="C1965" t="s">
        <v>14807</v>
      </c>
      <c r="D1965" t="s">
        <v>583</v>
      </c>
      <c r="E1965" t="s">
        <v>584</v>
      </c>
      <c r="F1965" t="s">
        <v>14830</v>
      </c>
      <c r="G1965" s="11"/>
      <c r="H1965" s="11"/>
    </row>
    <row r="1966" spans="1:8" x14ac:dyDescent="0.2">
      <c r="A1966" t="str">
        <f t="shared" si="33"/>
        <v>RN542Kingfisher</v>
      </c>
      <c r="B1966" t="s">
        <v>104</v>
      </c>
      <c r="C1966" t="s">
        <v>10126</v>
      </c>
      <c r="D1966" t="s">
        <v>2470</v>
      </c>
      <c r="E1966" t="s">
        <v>2471</v>
      </c>
      <c r="F1966" t="s">
        <v>10127</v>
      </c>
      <c r="G1966" s="11"/>
      <c r="H1966" s="11"/>
    </row>
    <row r="1967" spans="1:8" x14ac:dyDescent="0.2">
      <c r="A1967" t="str">
        <f t="shared" si="33"/>
        <v>RN506Acute Assessment Unit BNH</v>
      </c>
      <c r="B1967" t="s">
        <v>104</v>
      </c>
      <c r="C1967" t="s">
        <v>10126</v>
      </c>
      <c r="D1967" t="s">
        <v>2470</v>
      </c>
      <c r="E1967" t="s">
        <v>2471</v>
      </c>
      <c r="F1967" t="s">
        <v>8404</v>
      </c>
      <c r="G1967" s="11"/>
      <c r="H1967" s="11"/>
    </row>
    <row r="1968" spans="1:8" x14ac:dyDescent="0.2">
      <c r="A1968" t="str">
        <f t="shared" si="33"/>
        <v>RN506C2</v>
      </c>
      <c r="B1968" t="s">
        <v>104</v>
      </c>
      <c r="C1968" t="s">
        <v>10126</v>
      </c>
      <c r="D1968" t="s">
        <v>2472</v>
      </c>
      <c r="E1968" t="s">
        <v>2473</v>
      </c>
      <c r="F1968" t="s">
        <v>10128</v>
      </c>
      <c r="G1968" s="11"/>
      <c r="H1968" s="11"/>
    </row>
    <row r="1969" spans="1:8" x14ac:dyDescent="0.2">
      <c r="A1969" t="str">
        <f t="shared" si="33"/>
        <v>RN506C3</v>
      </c>
      <c r="B1969" t="s">
        <v>104</v>
      </c>
      <c r="C1969" t="s">
        <v>10126</v>
      </c>
      <c r="D1969" t="s">
        <v>2472</v>
      </c>
      <c r="E1969" t="s">
        <v>2473</v>
      </c>
      <c r="F1969" t="s">
        <v>8991</v>
      </c>
      <c r="G1969" s="11"/>
      <c r="H1969" s="12"/>
    </row>
    <row r="1970" spans="1:8" x14ac:dyDescent="0.2">
      <c r="A1970" t="str">
        <f t="shared" si="33"/>
        <v>RN506C4</v>
      </c>
      <c r="B1970" t="s">
        <v>104</v>
      </c>
      <c r="C1970" t="s">
        <v>10126</v>
      </c>
      <c r="D1970" t="s">
        <v>2472</v>
      </c>
      <c r="E1970" t="s">
        <v>2473</v>
      </c>
      <c r="F1970" t="s">
        <v>8992</v>
      </c>
      <c r="G1970" s="11"/>
      <c r="H1970" s="11"/>
    </row>
    <row r="1971" spans="1:8" x14ac:dyDescent="0.2">
      <c r="A1971" t="str">
        <f t="shared" si="33"/>
        <v>RN506Coronary Care Unit (CCU)</v>
      </c>
      <c r="B1971" t="s">
        <v>104</v>
      </c>
      <c r="C1971" t="s">
        <v>10126</v>
      </c>
      <c r="D1971" t="s">
        <v>2472</v>
      </c>
      <c r="E1971" t="s">
        <v>2473</v>
      </c>
      <c r="F1971" t="s">
        <v>8993</v>
      </c>
      <c r="G1971" s="11"/>
      <c r="H1971" s="11"/>
    </row>
    <row r="1972" spans="1:8" x14ac:dyDescent="0.2">
      <c r="A1972" t="str">
        <f t="shared" si="33"/>
        <v>RN506Critical Care BNH</v>
      </c>
      <c r="B1972" t="s">
        <v>104</v>
      </c>
      <c r="C1972" t="s">
        <v>10126</v>
      </c>
      <c r="D1972" t="s">
        <v>2472</v>
      </c>
      <c r="E1972" t="s">
        <v>2473</v>
      </c>
      <c r="F1972" t="s">
        <v>9607</v>
      </c>
      <c r="G1972" s="11"/>
      <c r="H1972" s="11"/>
    </row>
    <row r="1973" spans="1:8" x14ac:dyDescent="0.2">
      <c r="A1973" t="str">
        <f t="shared" si="33"/>
        <v>RN506D1</v>
      </c>
      <c r="B1973" t="s">
        <v>104</v>
      </c>
      <c r="C1973" t="s">
        <v>10126</v>
      </c>
      <c r="D1973" t="s">
        <v>2472</v>
      </c>
      <c r="E1973" t="s">
        <v>2473</v>
      </c>
      <c r="F1973" t="s">
        <v>10129</v>
      </c>
      <c r="G1973" s="11"/>
      <c r="H1973" s="11"/>
    </row>
    <row r="1974" spans="1:8" x14ac:dyDescent="0.2">
      <c r="A1974" t="str">
        <f t="shared" si="33"/>
        <v>RN506D3</v>
      </c>
      <c r="B1974" t="s">
        <v>104</v>
      </c>
      <c r="C1974" t="s">
        <v>10126</v>
      </c>
      <c r="D1974" t="s">
        <v>2472</v>
      </c>
      <c r="E1974" t="s">
        <v>2473</v>
      </c>
      <c r="F1974" t="s">
        <v>9608</v>
      </c>
      <c r="G1974" s="11"/>
      <c r="H1974" s="11"/>
    </row>
    <row r="1975" spans="1:8" x14ac:dyDescent="0.2">
      <c r="A1975" t="str">
        <f t="shared" si="33"/>
        <v>RN506D4</v>
      </c>
      <c r="B1975" t="s">
        <v>104</v>
      </c>
      <c r="C1975" t="s">
        <v>10126</v>
      </c>
      <c r="D1975" t="s">
        <v>2472</v>
      </c>
      <c r="E1975" t="s">
        <v>2473</v>
      </c>
      <c r="F1975" t="s">
        <v>9609</v>
      </c>
      <c r="G1975" s="11"/>
      <c r="H1975" s="11"/>
    </row>
    <row r="1976" spans="1:8" x14ac:dyDescent="0.2">
      <c r="A1976" t="str">
        <f t="shared" si="33"/>
        <v>RN506Diagnosis and Treatment Centre Ward</v>
      </c>
      <c r="B1976" t="s">
        <v>104</v>
      </c>
      <c r="C1976" t="s">
        <v>10126</v>
      </c>
      <c r="D1976" t="s">
        <v>2472</v>
      </c>
      <c r="E1976" t="s">
        <v>2473</v>
      </c>
      <c r="F1976" t="s">
        <v>10130</v>
      </c>
      <c r="G1976" s="11"/>
      <c r="H1976" s="11"/>
    </row>
    <row r="1977" spans="1:8" x14ac:dyDescent="0.2">
      <c r="A1977" t="str">
        <f t="shared" si="33"/>
        <v>RN506E1</v>
      </c>
      <c r="B1977" t="s">
        <v>104</v>
      </c>
      <c r="C1977" t="s">
        <v>10126</v>
      </c>
      <c r="D1977" t="s">
        <v>2472</v>
      </c>
      <c r="E1977" t="s">
        <v>2473</v>
      </c>
      <c r="F1977" t="s">
        <v>10131</v>
      </c>
      <c r="G1977" s="11"/>
      <c r="H1977" s="11"/>
    </row>
    <row r="1978" spans="1:8" x14ac:dyDescent="0.2">
      <c r="A1978" t="str">
        <f t="shared" si="33"/>
        <v>RN506E2</v>
      </c>
      <c r="B1978" t="s">
        <v>104</v>
      </c>
      <c r="C1978" t="s">
        <v>10126</v>
      </c>
      <c r="D1978" t="s">
        <v>2472</v>
      </c>
      <c r="E1978" t="s">
        <v>2473</v>
      </c>
      <c r="F1978" t="s">
        <v>10132</v>
      </c>
      <c r="G1978" s="11"/>
      <c r="H1978" s="11"/>
    </row>
    <row r="1979" spans="1:8" x14ac:dyDescent="0.2">
      <c r="A1979" t="str">
        <f t="shared" si="33"/>
        <v>RN506E3</v>
      </c>
      <c r="B1979" t="s">
        <v>104</v>
      </c>
      <c r="C1979" t="s">
        <v>10126</v>
      </c>
      <c r="D1979" t="s">
        <v>2472</v>
      </c>
      <c r="E1979" t="s">
        <v>2473</v>
      </c>
      <c r="F1979" t="s">
        <v>10133</v>
      </c>
      <c r="G1979" s="11"/>
      <c r="H1979" s="11"/>
    </row>
    <row r="1980" spans="1:8" x14ac:dyDescent="0.2">
      <c r="A1980" t="str">
        <f t="shared" si="33"/>
        <v>RN506E4</v>
      </c>
      <c r="B1980" t="s">
        <v>104</v>
      </c>
      <c r="C1980" t="s">
        <v>10126</v>
      </c>
      <c r="D1980" t="s">
        <v>2472</v>
      </c>
      <c r="E1980" t="s">
        <v>2473</v>
      </c>
      <c r="F1980" t="s">
        <v>10134</v>
      </c>
      <c r="G1980" s="11"/>
      <c r="H1980" s="11"/>
    </row>
    <row r="1981" spans="1:8" x14ac:dyDescent="0.2">
      <c r="A1981" t="str">
        <f t="shared" si="33"/>
        <v>RN506F1</v>
      </c>
      <c r="B1981" t="s">
        <v>104</v>
      </c>
      <c r="C1981" t="s">
        <v>10126</v>
      </c>
      <c r="D1981" t="s">
        <v>2472</v>
      </c>
      <c r="E1981" t="s">
        <v>2473</v>
      </c>
      <c r="F1981" t="s">
        <v>10135</v>
      </c>
      <c r="G1981" s="11"/>
      <c r="H1981" s="11"/>
    </row>
    <row r="1982" spans="1:8" x14ac:dyDescent="0.2">
      <c r="A1982" t="str">
        <f t="shared" si="33"/>
        <v>RN506F2</v>
      </c>
      <c r="B1982" t="s">
        <v>104</v>
      </c>
      <c r="C1982" t="s">
        <v>10126</v>
      </c>
      <c r="D1982" t="s">
        <v>2472</v>
      </c>
      <c r="E1982" t="s">
        <v>2473</v>
      </c>
      <c r="F1982" t="s">
        <v>9859</v>
      </c>
      <c r="G1982" s="11"/>
      <c r="H1982" s="11"/>
    </row>
    <row r="1983" spans="1:8" x14ac:dyDescent="0.2">
      <c r="A1983" t="str">
        <f t="shared" si="33"/>
        <v>RN506F3</v>
      </c>
      <c r="B1983" t="s">
        <v>104</v>
      </c>
      <c r="C1983" t="s">
        <v>10126</v>
      </c>
      <c r="D1983" t="s">
        <v>2472</v>
      </c>
      <c r="E1983" t="s">
        <v>2473</v>
      </c>
      <c r="F1983" t="s">
        <v>10136</v>
      </c>
      <c r="G1983" s="11"/>
      <c r="H1983" s="11"/>
    </row>
    <row r="1984" spans="1:8" x14ac:dyDescent="0.2">
      <c r="A1984" t="str">
        <f t="shared" si="33"/>
        <v>RN506G2</v>
      </c>
      <c r="B1984" t="s">
        <v>104</v>
      </c>
      <c r="C1984" t="s">
        <v>10126</v>
      </c>
      <c r="D1984" t="s">
        <v>2472</v>
      </c>
      <c r="E1984" t="s">
        <v>2473</v>
      </c>
      <c r="F1984" t="s">
        <v>9864</v>
      </c>
      <c r="G1984" s="11"/>
      <c r="H1984" s="11"/>
    </row>
    <row r="1985" spans="1:8" x14ac:dyDescent="0.2">
      <c r="A1985" t="str">
        <f t="shared" si="33"/>
        <v>RN506Gynaecology</v>
      </c>
      <c r="B1985" t="s">
        <v>104</v>
      </c>
      <c r="C1985" t="s">
        <v>10126</v>
      </c>
      <c r="D1985" t="s">
        <v>2472</v>
      </c>
      <c r="E1985" t="s">
        <v>2473</v>
      </c>
      <c r="F1985" t="s">
        <v>10137</v>
      </c>
      <c r="G1985" s="11"/>
      <c r="H1985" s="11"/>
    </row>
    <row r="1986" spans="1:8" x14ac:dyDescent="0.2">
      <c r="A1986" t="str">
        <f t="shared" si="33"/>
        <v>RN506Isolation Ward</v>
      </c>
      <c r="B1986" t="s">
        <v>104</v>
      </c>
      <c r="C1986" t="s">
        <v>10126</v>
      </c>
      <c r="D1986" t="s">
        <v>2472</v>
      </c>
      <c r="E1986" t="s">
        <v>2473</v>
      </c>
      <c r="F1986" t="s">
        <v>10138</v>
      </c>
      <c r="G1986" s="11"/>
      <c r="H1986" s="11"/>
    </row>
    <row r="1987" spans="1:8" x14ac:dyDescent="0.2">
      <c r="A1987" t="str">
        <f t="shared" si="33"/>
        <v>RN506Maternity BNH</v>
      </c>
      <c r="B1987" t="s">
        <v>104</v>
      </c>
      <c r="C1987" t="s">
        <v>10126</v>
      </c>
      <c r="D1987" t="s">
        <v>2472</v>
      </c>
      <c r="E1987" t="s">
        <v>2473</v>
      </c>
      <c r="F1987" t="s">
        <v>10139</v>
      </c>
      <c r="G1987" s="11"/>
      <c r="H1987" s="11"/>
    </row>
    <row r="1988" spans="1:8" x14ac:dyDescent="0.2">
      <c r="A1988" t="str">
        <f t="shared" si="33"/>
        <v>RN506Neo Natal Unit BNH</v>
      </c>
      <c r="B1988" t="s">
        <v>104</v>
      </c>
      <c r="C1988" t="s">
        <v>10126</v>
      </c>
      <c r="D1988" t="s">
        <v>2472</v>
      </c>
      <c r="E1988" t="s">
        <v>2473</v>
      </c>
      <c r="F1988" t="s">
        <v>10140</v>
      </c>
      <c r="G1988" s="11"/>
      <c r="H1988" s="11"/>
    </row>
    <row r="1989" spans="1:8" x14ac:dyDescent="0.2">
      <c r="A1989" t="str">
        <f t="shared" si="33"/>
        <v>RN506Overton Ward</v>
      </c>
      <c r="B1989" t="s">
        <v>104</v>
      </c>
      <c r="C1989" t="s">
        <v>10126</v>
      </c>
      <c r="D1989" t="s">
        <v>2472</v>
      </c>
      <c r="E1989" t="s">
        <v>2473</v>
      </c>
      <c r="F1989" t="s">
        <v>10141</v>
      </c>
      <c r="G1989" s="11"/>
      <c r="H1989" s="11"/>
    </row>
    <row r="1990" spans="1:8" x14ac:dyDescent="0.2">
      <c r="A1990" t="str">
        <f t="shared" si="33"/>
        <v>RN506Wessex</v>
      </c>
      <c r="B1990" t="s">
        <v>104</v>
      </c>
      <c r="C1990" t="s">
        <v>10126</v>
      </c>
      <c r="D1990" t="s">
        <v>2472</v>
      </c>
      <c r="E1990" t="s">
        <v>2473</v>
      </c>
      <c r="F1990" t="s">
        <v>10142</v>
      </c>
      <c r="G1990" s="11"/>
      <c r="H1990" s="11"/>
    </row>
    <row r="1991" spans="1:8" x14ac:dyDescent="0.2">
      <c r="A1991" t="str">
        <f t="shared" si="33"/>
        <v>RN541Acute Frailty Unit</v>
      </c>
      <c r="B1991" t="s">
        <v>104</v>
      </c>
      <c r="C1991" t="s">
        <v>10126</v>
      </c>
      <c r="D1991" t="s">
        <v>2472</v>
      </c>
      <c r="E1991" t="s">
        <v>2473</v>
      </c>
      <c r="F1991" t="s">
        <v>10143</v>
      </c>
      <c r="G1991" s="11"/>
      <c r="H1991" s="11"/>
    </row>
    <row r="1992" spans="1:8" x14ac:dyDescent="0.2">
      <c r="A1992" t="str">
        <f t="shared" si="33"/>
        <v>RN541ATL</v>
      </c>
      <c r="B1992" t="s">
        <v>104</v>
      </c>
      <c r="C1992" t="s">
        <v>10126</v>
      </c>
      <c r="D1992" t="s">
        <v>2476</v>
      </c>
      <c r="E1992" t="s">
        <v>2477</v>
      </c>
      <c r="F1992" t="s">
        <v>10144</v>
      </c>
      <c r="G1992" s="11"/>
      <c r="H1992" s="11"/>
    </row>
    <row r="1993" spans="1:8" x14ac:dyDescent="0.2">
      <c r="A1993" t="str">
        <f t="shared" si="33"/>
        <v>RN541Bartlett</v>
      </c>
      <c r="B1993" t="s">
        <v>104</v>
      </c>
      <c r="C1993" t="s">
        <v>10126</v>
      </c>
      <c r="D1993" t="s">
        <v>2476</v>
      </c>
      <c r="E1993" t="s">
        <v>2477</v>
      </c>
      <c r="F1993" t="s">
        <v>10145</v>
      </c>
      <c r="G1993" s="11"/>
      <c r="H1993" s="11"/>
    </row>
    <row r="1994" spans="1:8" x14ac:dyDescent="0.2">
      <c r="A1994" t="str">
        <f t="shared" si="33"/>
        <v>RN541Clarke</v>
      </c>
      <c r="B1994" t="s">
        <v>104</v>
      </c>
      <c r="C1994" t="s">
        <v>10126</v>
      </c>
      <c r="D1994" t="s">
        <v>2476</v>
      </c>
      <c r="E1994" t="s">
        <v>2477</v>
      </c>
      <c r="F1994" t="s">
        <v>10146</v>
      </c>
      <c r="G1994" s="11"/>
      <c r="H1994" s="12"/>
    </row>
    <row r="1995" spans="1:8" x14ac:dyDescent="0.2">
      <c r="A1995" t="str">
        <f t="shared" si="33"/>
        <v>RN541Clifton</v>
      </c>
      <c r="B1995" t="s">
        <v>104</v>
      </c>
      <c r="C1995" t="s">
        <v>10126</v>
      </c>
      <c r="D1995" t="s">
        <v>2476</v>
      </c>
      <c r="E1995" t="s">
        <v>2477</v>
      </c>
      <c r="F1995" t="s">
        <v>9534</v>
      </c>
      <c r="G1995" s="11"/>
      <c r="H1995" s="11"/>
    </row>
    <row r="1996" spans="1:8" x14ac:dyDescent="0.2">
      <c r="A1996" t="str">
        <f t="shared" si="33"/>
        <v>RN541Critical Care RHCH</v>
      </c>
      <c r="B1996" t="s">
        <v>104</v>
      </c>
      <c r="C1996" t="s">
        <v>10126</v>
      </c>
      <c r="D1996" t="s">
        <v>2476</v>
      </c>
      <c r="E1996" t="s">
        <v>2477</v>
      </c>
      <c r="F1996" t="s">
        <v>10147</v>
      </c>
      <c r="G1996" s="11"/>
      <c r="H1996" s="11"/>
    </row>
    <row r="1997" spans="1:8" x14ac:dyDescent="0.2">
      <c r="A1997" t="str">
        <f t="shared" si="33"/>
        <v>RN541Freshfield</v>
      </c>
      <c r="B1997" t="s">
        <v>104</v>
      </c>
      <c r="C1997" t="s">
        <v>10126</v>
      </c>
      <c r="D1997" t="s">
        <v>2476</v>
      </c>
      <c r="E1997" t="s">
        <v>2477</v>
      </c>
      <c r="F1997" t="s">
        <v>10148</v>
      </c>
      <c r="G1997" s="11"/>
      <c r="H1997" s="11"/>
    </row>
    <row r="1998" spans="1:8" x14ac:dyDescent="0.2">
      <c r="A1998" t="str">
        <f t="shared" si="33"/>
        <v>RN541Kemp Welch</v>
      </c>
      <c r="B1998" t="s">
        <v>104</v>
      </c>
      <c r="C1998" t="s">
        <v>10126</v>
      </c>
      <c r="D1998" t="s">
        <v>2476</v>
      </c>
      <c r="E1998" t="s">
        <v>2477</v>
      </c>
      <c r="F1998" t="s">
        <v>10149</v>
      </c>
      <c r="G1998" s="11"/>
      <c r="H1998" s="11"/>
    </row>
    <row r="1999" spans="1:8" x14ac:dyDescent="0.2">
      <c r="A1999" t="str">
        <f t="shared" si="33"/>
        <v>RN541Maternity RHCH</v>
      </c>
      <c r="B1999" t="s">
        <v>104</v>
      </c>
      <c r="C1999" t="s">
        <v>10126</v>
      </c>
      <c r="D1999" t="s">
        <v>2476</v>
      </c>
      <c r="E1999" t="s">
        <v>2477</v>
      </c>
      <c r="F1999" t="s">
        <v>10150</v>
      </c>
      <c r="G1999" s="11"/>
      <c r="H1999" s="11"/>
    </row>
    <row r="2000" spans="1:8" x14ac:dyDescent="0.2">
      <c r="A2000" t="str">
        <f t="shared" si="33"/>
        <v>RN541McGill</v>
      </c>
      <c r="B2000" t="s">
        <v>104</v>
      </c>
      <c r="C2000" t="s">
        <v>10126</v>
      </c>
      <c r="D2000" t="s">
        <v>2476</v>
      </c>
      <c r="E2000" t="s">
        <v>2477</v>
      </c>
      <c r="F2000" t="s">
        <v>10151</v>
      </c>
      <c r="G2000" s="11"/>
      <c r="H2000" s="11"/>
    </row>
    <row r="2001" spans="1:8" x14ac:dyDescent="0.2">
      <c r="A2001" t="str">
        <f t="shared" si="33"/>
        <v>RN541Neo Natal Unit RHCH</v>
      </c>
      <c r="B2001" t="s">
        <v>104</v>
      </c>
      <c r="C2001" t="s">
        <v>10126</v>
      </c>
      <c r="D2001" t="s">
        <v>2476</v>
      </c>
      <c r="E2001" t="s">
        <v>2477</v>
      </c>
      <c r="F2001" t="s">
        <v>10152</v>
      </c>
      <c r="G2001" s="11"/>
      <c r="H2001" s="11"/>
    </row>
    <row r="2002" spans="1:8" x14ac:dyDescent="0.2">
      <c r="A2002" t="str">
        <f t="shared" si="33"/>
        <v>RN541Northbrook</v>
      </c>
      <c r="B2002" t="s">
        <v>104</v>
      </c>
      <c r="C2002" t="s">
        <v>10126</v>
      </c>
      <c r="D2002" t="s">
        <v>2476</v>
      </c>
      <c r="E2002" t="s">
        <v>2477</v>
      </c>
      <c r="F2002" t="s">
        <v>10153</v>
      </c>
      <c r="G2002" s="11"/>
      <c r="H2002" s="12"/>
    </row>
    <row r="2003" spans="1:8" x14ac:dyDescent="0.2">
      <c r="A2003" t="str">
        <f t="shared" si="33"/>
        <v>RN541Shawford</v>
      </c>
      <c r="B2003" t="s">
        <v>104</v>
      </c>
      <c r="C2003" t="s">
        <v>10126</v>
      </c>
      <c r="D2003" t="s">
        <v>2476</v>
      </c>
      <c r="E2003" t="s">
        <v>2477</v>
      </c>
      <c r="F2003" t="s">
        <v>10154</v>
      </c>
      <c r="G2003" s="11"/>
      <c r="H2003" s="12"/>
    </row>
    <row r="2004" spans="1:8" x14ac:dyDescent="0.2">
      <c r="A2004" t="str">
        <f t="shared" si="33"/>
        <v>RN541St Cross</v>
      </c>
      <c r="B2004" t="s">
        <v>104</v>
      </c>
      <c r="C2004" t="s">
        <v>10126</v>
      </c>
      <c r="D2004" t="s">
        <v>2476</v>
      </c>
      <c r="E2004" t="s">
        <v>2477</v>
      </c>
      <c r="F2004" t="s">
        <v>10155</v>
      </c>
      <c r="G2004" s="11"/>
      <c r="H2004" s="11"/>
    </row>
    <row r="2005" spans="1:8" x14ac:dyDescent="0.2">
      <c r="A2005" t="str">
        <f t="shared" si="33"/>
        <v>RN541Treatment Centre</v>
      </c>
      <c r="B2005" t="s">
        <v>104</v>
      </c>
      <c r="C2005" t="s">
        <v>10126</v>
      </c>
      <c r="D2005" t="s">
        <v>2476</v>
      </c>
      <c r="E2005" t="s">
        <v>2477</v>
      </c>
      <c r="F2005" t="s">
        <v>10156</v>
      </c>
      <c r="G2005" s="11"/>
      <c r="H2005" s="11"/>
    </row>
    <row r="2006" spans="1:8" x14ac:dyDescent="0.2">
      <c r="A2006" t="str">
        <f t="shared" si="33"/>
        <v>RN541Twyford</v>
      </c>
      <c r="B2006" t="s">
        <v>104</v>
      </c>
      <c r="C2006" t="s">
        <v>10126</v>
      </c>
      <c r="D2006" t="s">
        <v>2476</v>
      </c>
      <c r="E2006" t="s">
        <v>2477</v>
      </c>
      <c r="F2006" t="s">
        <v>10157</v>
      </c>
      <c r="G2006" s="11"/>
      <c r="H2006" s="12"/>
    </row>
    <row r="2007" spans="1:8" x14ac:dyDescent="0.2">
      <c r="A2007" t="str">
        <f t="shared" si="33"/>
        <v>RN541Victoria</v>
      </c>
      <c r="B2007" t="s">
        <v>104</v>
      </c>
      <c r="C2007" t="s">
        <v>10126</v>
      </c>
      <c r="D2007" t="s">
        <v>2476</v>
      </c>
      <c r="E2007" t="s">
        <v>2477</v>
      </c>
      <c r="F2007" t="s">
        <v>10158</v>
      </c>
      <c r="G2007" s="11"/>
      <c r="H2007" s="12"/>
    </row>
    <row r="2008" spans="1:8" x14ac:dyDescent="0.2">
      <c r="A2008" t="str">
        <f t="shared" si="33"/>
        <v>RN541Wainwright</v>
      </c>
      <c r="B2008" t="s">
        <v>104</v>
      </c>
      <c r="C2008" t="s">
        <v>10126</v>
      </c>
      <c r="D2008" t="s">
        <v>2476</v>
      </c>
      <c r="E2008" t="s">
        <v>2477</v>
      </c>
      <c r="F2008" t="s">
        <v>9937</v>
      </c>
      <c r="G2008" s="11"/>
      <c r="H2008" s="11"/>
    </row>
    <row r="2009" spans="1:8" x14ac:dyDescent="0.2">
      <c r="A2009" t="str">
        <f t="shared" si="33"/>
        <v>RN541Wykeham</v>
      </c>
      <c r="B2009" t="s">
        <v>104</v>
      </c>
      <c r="C2009" t="s">
        <v>10126</v>
      </c>
      <c r="D2009" t="s">
        <v>2476</v>
      </c>
      <c r="E2009" t="s">
        <v>2477</v>
      </c>
      <c r="F2009" t="s">
        <v>10159</v>
      </c>
      <c r="G2009" s="11"/>
      <c r="H2009" s="11"/>
    </row>
    <row r="2010" spans="1:8" x14ac:dyDescent="0.2">
      <c r="A2010" t="str">
        <f t="shared" ref="A2010:A2073" si="34">CONCATENATE(D2011,F2011)</f>
        <v>RCD01Byland</v>
      </c>
      <c r="B2010" t="s">
        <v>104</v>
      </c>
      <c r="C2010" t="s">
        <v>10126</v>
      </c>
      <c r="D2010" t="s">
        <v>2476</v>
      </c>
      <c r="E2010" t="s">
        <v>2477</v>
      </c>
      <c r="F2010" t="s">
        <v>10160</v>
      </c>
      <c r="G2010" s="11"/>
      <c r="H2010" s="12"/>
    </row>
    <row r="2011" spans="1:8" x14ac:dyDescent="0.2">
      <c r="A2011" t="str">
        <f t="shared" si="34"/>
        <v>RCD01Farndale</v>
      </c>
      <c r="B2011" t="s">
        <v>105</v>
      </c>
      <c r="C2011" t="s">
        <v>10161</v>
      </c>
      <c r="D2011" t="s">
        <v>1065</v>
      </c>
      <c r="E2011" t="s">
        <v>1066</v>
      </c>
      <c r="F2011" t="s">
        <v>10162</v>
      </c>
      <c r="G2011" s="11"/>
      <c r="H2011" s="11"/>
    </row>
    <row r="2012" spans="1:8" x14ac:dyDescent="0.2">
      <c r="A2012" t="str">
        <f t="shared" si="34"/>
        <v>RCD01Granby</v>
      </c>
      <c r="B2012" t="s">
        <v>105</v>
      </c>
      <c r="C2012" t="s">
        <v>10161</v>
      </c>
      <c r="D2012" t="s">
        <v>1065</v>
      </c>
      <c r="E2012" t="s">
        <v>1066</v>
      </c>
      <c r="F2012" t="s">
        <v>10163</v>
      </c>
      <c r="G2012" s="11"/>
      <c r="H2012" s="11"/>
    </row>
    <row r="2013" spans="1:8" x14ac:dyDescent="0.2">
      <c r="A2013" t="str">
        <f t="shared" si="34"/>
        <v>RCD01Harlow</v>
      </c>
      <c r="B2013" t="s">
        <v>105</v>
      </c>
      <c r="C2013" t="s">
        <v>10161</v>
      </c>
      <c r="D2013" t="s">
        <v>1065</v>
      </c>
      <c r="E2013" t="s">
        <v>1066</v>
      </c>
      <c r="F2013" t="s">
        <v>10164</v>
      </c>
      <c r="G2013" s="11"/>
      <c r="H2013" s="11"/>
    </row>
    <row r="2014" spans="1:8" x14ac:dyDescent="0.2">
      <c r="A2014" t="str">
        <f t="shared" si="34"/>
        <v>RCD01ITU/HDU</v>
      </c>
      <c r="B2014" t="s">
        <v>105</v>
      </c>
      <c r="C2014" t="s">
        <v>10161</v>
      </c>
      <c r="D2014" t="s">
        <v>1065</v>
      </c>
      <c r="E2014" t="s">
        <v>1066</v>
      </c>
      <c r="F2014" t="s">
        <v>10165</v>
      </c>
      <c r="G2014" s="11"/>
      <c r="H2014" s="11"/>
    </row>
    <row r="2015" spans="1:8" x14ac:dyDescent="0.2">
      <c r="A2015" t="str">
        <f t="shared" si="34"/>
        <v>RCD01Jervaulx</v>
      </c>
      <c r="B2015" t="s">
        <v>105</v>
      </c>
      <c r="C2015" t="s">
        <v>10161</v>
      </c>
      <c r="D2015" t="s">
        <v>1065</v>
      </c>
      <c r="E2015" t="s">
        <v>1066</v>
      </c>
      <c r="F2015" t="s">
        <v>9317</v>
      </c>
      <c r="G2015" s="11"/>
      <c r="H2015" s="12"/>
    </row>
    <row r="2016" spans="1:8" x14ac:dyDescent="0.2">
      <c r="A2016" t="str">
        <f t="shared" si="34"/>
        <v>RCD01Littondale</v>
      </c>
      <c r="B2016" t="s">
        <v>105</v>
      </c>
      <c r="C2016" t="s">
        <v>10161</v>
      </c>
      <c r="D2016" t="s">
        <v>1065</v>
      </c>
      <c r="E2016" t="s">
        <v>1066</v>
      </c>
      <c r="F2016" t="s">
        <v>10166</v>
      </c>
      <c r="G2016" s="11"/>
      <c r="H2016" s="12"/>
    </row>
    <row r="2017" spans="1:8" x14ac:dyDescent="0.2">
      <c r="A2017" t="str">
        <f t="shared" si="34"/>
        <v>RCD01Maternity Total</v>
      </c>
      <c r="B2017" t="s">
        <v>105</v>
      </c>
      <c r="C2017" t="s">
        <v>10161</v>
      </c>
      <c r="D2017" t="s">
        <v>1065</v>
      </c>
      <c r="E2017" t="s">
        <v>1066</v>
      </c>
      <c r="F2017" t="s">
        <v>10167</v>
      </c>
      <c r="G2017" s="11"/>
      <c r="H2017" s="11"/>
    </row>
    <row r="2018" spans="1:8" x14ac:dyDescent="0.2">
      <c r="A2018" t="str">
        <f t="shared" si="34"/>
        <v>RCD01Medical Assessment Unit</v>
      </c>
      <c r="B2018" t="s">
        <v>105</v>
      </c>
      <c r="C2018" t="s">
        <v>10161</v>
      </c>
      <c r="D2018" t="s">
        <v>1065</v>
      </c>
      <c r="E2018" t="s">
        <v>1066</v>
      </c>
      <c r="F2018" t="s">
        <v>10168</v>
      </c>
      <c r="G2018" s="11"/>
      <c r="H2018" s="11"/>
    </row>
    <row r="2019" spans="1:8" x14ac:dyDescent="0.2">
      <c r="A2019" t="str">
        <f t="shared" si="34"/>
        <v>RCD01Medical Short Stay</v>
      </c>
      <c r="B2019" t="s">
        <v>105</v>
      </c>
      <c r="C2019" t="s">
        <v>10161</v>
      </c>
      <c r="D2019" t="s">
        <v>1065</v>
      </c>
      <c r="E2019" t="s">
        <v>1066</v>
      </c>
      <c r="F2019" t="s">
        <v>10169</v>
      </c>
      <c r="G2019" s="11"/>
      <c r="H2019" s="11"/>
    </row>
    <row r="2020" spans="1:8" x14ac:dyDescent="0.2">
      <c r="A2020" t="str">
        <f t="shared" si="34"/>
        <v>RCD01Nidderdale</v>
      </c>
      <c r="B2020" t="s">
        <v>105</v>
      </c>
      <c r="C2020" t="s">
        <v>10161</v>
      </c>
      <c r="D2020" t="s">
        <v>1065</v>
      </c>
      <c r="E2020" t="s">
        <v>1066</v>
      </c>
      <c r="F2020" t="s">
        <v>10170</v>
      </c>
      <c r="G2020" s="11"/>
      <c r="H2020" s="11"/>
    </row>
    <row r="2021" spans="1:8" x14ac:dyDescent="0.2">
      <c r="A2021" t="str">
        <f t="shared" si="34"/>
        <v>RCD01Oakdale</v>
      </c>
      <c r="B2021" t="s">
        <v>105</v>
      </c>
      <c r="C2021" t="s">
        <v>10161</v>
      </c>
      <c r="D2021" t="s">
        <v>1065</v>
      </c>
      <c r="E2021" t="s">
        <v>1066</v>
      </c>
      <c r="F2021" t="s">
        <v>10171</v>
      </c>
      <c r="G2021" s="11"/>
      <c r="H2021" s="11"/>
    </row>
    <row r="2022" spans="1:8" x14ac:dyDescent="0.2">
      <c r="A2022" t="str">
        <f t="shared" si="34"/>
        <v>RCD01Special Care Baby Unit</v>
      </c>
      <c r="B2022" t="s">
        <v>105</v>
      </c>
      <c r="C2022" t="s">
        <v>10161</v>
      </c>
      <c r="D2022" t="s">
        <v>1065</v>
      </c>
      <c r="E2022" t="s">
        <v>1066</v>
      </c>
      <c r="F2022" t="s">
        <v>10172</v>
      </c>
      <c r="G2022" s="11"/>
      <c r="H2022" s="11"/>
    </row>
    <row r="2023" spans="1:8" x14ac:dyDescent="0.2">
      <c r="A2023" t="str">
        <f t="shared" si="34"/>
        <v>RCD01Wensleydale</v>
      </c>
      <c r="B2023" t="s">
        <v>105</v>
      </c>
      <c r="C2023" t="s">
        <v>10161</v>
      </c>
      <c r="D2023" t="s">
        <v>1065</v>
      </c>
      <c r="E2023" t="s">
        <v>1066</v>
      </c>
      <c r="F2023" t="s">
        <v>9156</v>
      </c>
      <c r="G2023" s="11"/>
      <c r="H2023" s="11"/>
    </row>
    <row r="2024" spans="1:8" x14ac:dyDescent="0.2">
      <c r="A2024" t="str">
        <f t="shared" si="34"/>
        <v>RCD01Woodlands</v>
      </c>
      <c r="B2024" t="s">
        <v>105</v>
      </c>
      <c r="C2024" t="s">
        <v>10161</v>
      </c>
      <c r="D2024" t="s">
        <v>1065</v>
      </c>
      <c r="E2024" t="s">
        <v>1066</v>
      </c>
      <c r="F2024" t="s">
        <v>10173</v>
      </c>
      <c r="G2024" s="11"/>
      <c r="H2024" s="11"/>
    </row>
    <row r="2025" spans="1:8" x14ac:dyDescent="0.2">
      <c r="A2025" t="str">
        <f t="shared" si="34"/>
        <v>RCD08Lascelles</v>
      </c>
      <c r="B2025" t="s">
        <v>105</v>
      </c>
      <c r="C2025" t="s">
        <v>10161</v>
      </c>
      <c r="D2025" t="s">
        <v>1065</v>
      </c>
      <c r="E2025" t="s">
        <v>1066</v>
      </c>
      <c r="F2025" t="s">
        <v>10174</v>
      </c>
      <c r="G2025" s="11"/>
      <c r="H2025" s="11"/>
    </row>
    <row r="2026" spans="1:8" x14ac:dyDescent="0.2">
      <c r="A2026" t="str">
        <f t="shared" si="34"/>
        <v>RCD02Trinity</v>
      </c>
      <c r="B2026" t="s">
        <v>105</v>
      </c>
      <c r="C2026" t="s">
        <v>10161</v>
      </c>
      <c r="D2026" t="s">
        <v>1071</v>
      </c>
      <c r="E2026" t="s">
        <v>1072</v>
      </c>
      <c r="F2026" t="s">
        <v>10175</v>
      </c>
      <c r="G2026" s="11"/>
      <c r="H2026" s="11"/>
    </row>
    <row r="2027" spans="1:8" x14ac:dyDescent="0.2">
      <c r="A2027" t="str">
        <f t="shared" si="34"/>
        <v>RY407Danesbury</v>
      </c>
      <c r="B2027" t="s">
        <v>105</v>
      </c>
      <c r="C2027" t="s">
        <v>10161</v>
      </c>
      <c r="D2027" t="s">
        <v>1073</v>
      </c>
      <c r="E2027" t="s">
        <v>1074</v>
      </c>
      <c r="F2027" t="s">
        <v>10176</v>
      </c>
      <c r="G2027" s="11" t="s">
        <v>10232</v>
      </c>
      <c r="H2027" s="11">
        <v>43777</v>
      </c>
    </row>
    <row r="2028" spans="1:8" x14ac:dyDescent="0.2">
      <c r="A2028" t="str">
        <f t="shared" si="34"/>
        <v>RY414Simpson</v>
      </c>
      <c r="B2028" t="s">
        <v>106</v>
      </c>
      <c r="C2028" t="s">
        <v>10177</v>
      </c>
      <c r="D2028" t="s">
        <v>7482</v>
      </c>
      <c r="E2028" t="s">
        <v>7483</v>
      </c>
      <c r="F2028" t="s">
        <v>10178</v>
      </c>
      <c r="G2028" s="11"/>
      <c r="H2028" s="11"/>
    </row>
    <row r="2029" spans="1:8" x14ac:dyDescent="0.2">
      <c r="A2029" t="str">
        <f t="shared" si="34"/>
        <v>RY414St Peters Ward</v>
      </c>
      <c r="B2029" t="s">
        <v>106</v>
      </c>
      <c r="C2029" t="s">
        <v>10177</v>
      </c>
      <c r="D2029" t="s">
        <v>7489</v>
      </c>
      <c r="E2029" t="s">
        <v>5354</v>
      </c>
      <c r="F2029" t="s">
        <v>10179</v>
      </c>
      <c r="G2029" s="11"/>
      <c r="H2029" s="11"/>
    </row>
    <row r="2030" spans="1:8" x14ac:dyDescent="0.2">
      <c r="A2030" t="str">
        <f t="shared" si="34"/>
        <v>RY409Cambridge/Oxford Ward</v>
      </c>
      <c r="B2030" t="s">
        <v>106</v>
      </c>
      <c r="C2030" t="s">
        <v>10177</v>
      </c>
      <c r="D2030" t="s">
        <v>7489</v>
      </c>
      <c r="E2030" t="s">
        <v>5354</v>
      </c>
      <c r="F2030" t="s">
        <v>10180</v>
      </c>
      <c r="G2030" s="11"/>
      <c r="H2030" s="11"/>
    </row>
    <row r="2031" spans="1:8" x14ac:dyDescent="0.2">
      <c r="A2031" t="str">
        <f t="shared" si="34"/>
        <v>RY410Holywell</v>
      </c>
      <c r="B2031" t="s">
        <v>106</v>
      </c>
      <c r="C2031" t="s">
        <v>10177</v>
      </c>
      <c r="D2031" t="s">
        <v>7491</v>
      </c>
      <c r="E2031" t="s">
        <v>7492</v>
      </c>
      <c r="F2031" t="s">
        <v>10181</v>
      </c>
      <c r="G2031" s="11"/>
      <c r="H2031" s="11"/>
    </row>
    <row r="2032" spans="1:8" x14ac:dyDescent="0.2">
      <c r="A2032" t="str">
        <f t="shared" si="34"/>
        <v>RY411Langley</v>
      </c>
      <c r="B2032" t="s">
        <v>106</v>
      </c>
      <c r="C2032" t="s">
        <v>10177</v>
      </c>
      <c r="D2032" t="s">
        <v>7495</v>
      </c>
      <c r="E2032" t="s">
        <v>7496</v>
      </c>
      <c r="F2032" t="s">
        <v>9124</v>
      </c>
      <c r="G2032" s="11"/>
      <c r="H2032" s="11"/>
    </row>
    <row r="2033" spans="1:8" x14ac:dyDescent="0.2">
      <c r="A2033" t="str">
        <f t="shared" si="34"/>
        <v>RY402Oakmere</v>
      </c>
      <c r="B2033" t="s">
        <v>106</v>
      </c>
      <c r="C2033" t="s">
        <v>10177</v>
      </c>
      <c r="D2033" t="s">
        <v>7498</v>
      </c>
      <c r="E2033" t="s">
        <v>9123</v>
      </c>
      <c r="F2033" t="s">
        <v>10182</v>
      </c>
      <c r="G2033" s="11"/>
      <c r="H2033" s="11"/>
    </row>
    <row r="2034" spans="1:8" x14ac:dyDescent="0.2">
      <c r="A2034" t="str">
        <f t="shared" si="34"/>
        <v>RY412Rehab Unit</v>
      </c>
      <c r="B2034" t="s">
        <v>106</v>
      </c>
      <c r="C2034" t="s">
        <v>10177</v>
      </c>
      <c r="D2034" t="s">
        <v>7505</v>
      </c>
      <c r="E2034" t="s">
        <v>7506</v>
      </c>
      <c r="F2034" t="s">
        <v>9126</v>
      </c>
      <c r="G2034" s="11"/>
      <c r="H2034" s="11"/>
    </row>
    <row r="2035" spans="1:8" x14ac:dyDescent="0.2">
      <c r="A2035" t="str">
        <f t="shared" si="34"/>
        <v>RWR79Gainsford House</v>
      </c>
      <c r="B2035" t="s">
        <v>106</v>
      </c>
      <c r="C2035" t="s">
        <v>10177</v>
      </c>
      <c r="D2035" t="s">
        <v>7509</v>
      </c>
      <c r="E2035" t="s">
        <v>5198</v>
      </c>
      <c r="F2035" t="s">
        <v>10183</v>
      </c>
      <c r="G2035" s="11"/>
      <c r="H2035" s="11"/>
    </row>
    <row r="2036" spans="1:8" x14ac:dyDescent="0.2">
      <c r="A2036" t="str">
        <f t="shared" si="34"/>
        <v>RWR78Hampden House</v>
      </c>
      <c r="B2036" t="s">
        <v>107</v>
      </c>
      <c r="C2036" t="s">
        <v>10184</v>
      </c>
      <c r="D2036" t="s">
        <v>5331</v>
      </c>
      <c r="E2036" t="s">
        <v>5332</v>
      </c>
      <c r="F2036" t="s">
        <v>10185</v>
      </c>
      <c r="G2036" s="11"/>
      <c r="H2036" s="11"/>
    </row>
    <row r="2037" spans="1:8" x14ac:dyDescent="0.2">
      <c r="A2037" t="str">
        <f t="shared" si="34"/>
        <v>RWR76Victoria Court</v>
      </c>
      <c r="B2037" t="s">
        <v>107</v>
      </c>
      <c r="C2037" t="s">
        <v>10184</v>
      </c>
      <c r="D2037" t="s">
        <v>5333</v>
      </c>
      <c r="E2037" t="s">
        <v>5334</v>
      </c>
      <c r="F2037" t="s">
        <v>10186</v>
      </c>
      <c r="G2037" s="11"/>
      <c r="H2037" s="11"/>
    </row>
    <row r="2038" spans="1:8" x14ac:dyDescent="0.2">
      <c r="A2038" t="str">
        <f t="shared" si="34"/>
        <v>RWR23Warren Court</v>
      </c>
      <c r="B2038" t="s">
        <v>107</v>
      </c>
      <c r="C2038" t="s">
        <v>10184</v>
      </c>
      <c r="D2038" t="s">
        <v>5349</v>
      </c>
      <c r="E2038" t="s">
        <v>5350</v>
      </c>
      <c r="F2038" t="s">
        <v>10187</v>
      </c>
      <c r="G2038" s="11"/>
      <c r="H2038" s="11"/>
    </row>
    <row r="2039" spans="1:8" x14ac:dyDescent="0.2">
      <c r="A2039" t="str">
        <f t="shared" si="34"/>
        <v>RWR964 Bowlers Green</v>
      </c>
      <c r="B2039" t="s">
        <v>107</v>
      </c>
      <c r="C2039" t="s">
        <v>10184</v>
      </c>
      <c r="D2039" t="s">
        <v>5351</v>
      </c>
      <c r="E2039" t="s">
        <v>5352</v>
      </c>
      <c r="F2039" t="s">
        <v>10188</v>
      </c>
      <c r="G2039" s="11"/>
      <c r="H2039" s="11"/>
    </row>
    <row r="2040" spans="1:8" x14ac:dyDescent="0.2">
      <c r="A2040" t="str">
        <f t="shared" si="34"/>
        <v>RWR96Beech</v>
      </c>
      <c r="B2040" t="s">
        <v>107</v>
      </c>
      <c r="C2040" t="s">
        <v>10184</v>
      </c>
      <c r="D2040" t="s">
        <v>5358</v>
      </c>
      <c r="E2040" t="s">
        <v>5359</v>
      </c>
      <c r="F2040" t="s">
        <v>10189</v>
      </c>
      <c r="G2040" s="11"/>
      <c r="H2040" s="11"/>
    </row>
    <row r="2041" spans="1:8" x14ac:dyDescent="0.2">
      <c r="A2041" t="str">
        <f t="shared" si="34"/>
        <v>RWR96Dove</v>
      </c>
      <c r="B2041" t="s">
        <v>107</v>
      </c>
      <c r="C2041" t="s">
        <v>10184</v>
      </c>
      <c r="D2041" t="s">
        <v>5358</v>
      </c>
      <c r="E2041" t="s">
        <v>5359</v>
      </c>
      <c r="F2041" t="s">
        <v>8459</v>
      </c>
      <c r="G2041" s="11"/>
      <c r="H2041" s="11"/>
    </row>
    <row r="2042" spans="1:8" x14ac:dyDescent="0.2">
      <c r="A2042" t="str">
        <f t="shared" si="34"/>
        <v>RWR96Forest House</v>
      </c>
      <c r="B2042" t="s">
        <v>107</v>
      </c>
      <c r="C2042" t="s">
        <v>10184</v>
      </c>
      <c r="D2042" t="s">
        <v>5358</v>
      </c>
      <c r="E2042" t="s">
        <v>5359</v>
      </c>
      <c r="F2042" t="s">
        <v>8707</v>
      </c>
      <c r="G2042" s="11"/>
      <c r="H2042" s="11"/>
    </row>
    <row r="2043" spans="1:8" x14ac:dyDescent="0.2">
      <c r="A2043" t="str">
        <f t="shared" si="34"/>
        <v>RWR96Oak</v>
      </c>
      <c r="B2043" t="s">
        <v>107</v>
      </c>
      <c r="C2043" t="s">
        <v>10184</v>
      </c>
      <c r="D2043" t="s">
        <v>5358</v>
      </c>
      <c r="E2043" t="s">
        <v>5359</v>
      </c>
      <c r="F2043" t="s">
        <v>10190</v>
      </c>
      <c r="G2043" s="11"/>
      <c r="H2043" s="11"/>
    </row>
    <row r="2044" spans="1:8" x14ac:dyDescent="0.2">
      <c r="A2044" t="str">
        <f t="shared" si="34"/>
        <v>RWR96Owl</v>
      </c>
      <c r="B2044" t="s">
        <v>107</v>
      </c>
      <c r="C2044" t="s">
        <v>10184</v>
      </c>
      <c r="D2044" t="s">
        <v>5358</v>
      </c>
      <c r="E2044" t="s">
        <v>5359</v>
      </c>
      <c r="F2044" t="s">
        <v>9211</v>
      </c>
      <c r="G2044" s="11"/>
      <c r="H2044" s="11"/>
    </row>
    <row r="2045" spans="1:8" x14ac:dyDescent="0.2">
      <c r="A2045" t="str">
        <f t="shared" si="34"/>
        <v>RWR96Robin</v>
      </c>
      <c r="B2045" t="s">
        <v>107</v>
      </c>
      <c r="C2045" t="s">
        <v>10184</v>
      </c>
      <c r="D2045" t="s">
        <v>5358</v>
      </c>
      <c r="E2045" t="s">
        <v>5359</v>
      </c>
      <c r="F2045" t="s">
        <v>10191</v>
      </c>
      <c r="G2045" s="11" t="s">
        <v>10246</v>
      </c>
      <c r="H2045" s="11">
        <v>43777</v>
      </c>
    </row>
    <row r="2046" spans="1:8" x14ac:dyDescent="0.2">
      <c r="A2046" t="str">
        <f t="shared" si="34"/>
        <v>RWR96SRS</v>
      </c>
      <c r="B2046" t="s">
        <v>107</v>
      </c>
      <c r="C2046" t="s">
        <v>10184</v>
      </c>
      <c r="D2046" t="s">
        <v>5358</v>
      </c>
      <c r="E2046" t="s">
        <v>5359</v>
      </c>
      <c r="F2046" t="s">
        <v>10192</v>
      </c>
      <c r="G2046" s="11"/>
      <c r="H2046" s="11"/>
    </row>
    <row r="2047" spans="1:8" x14ac:dyDescent="0.2">
      <c r="A2047" t="str">
        <f t="shared" si="34"/>
        <v>RWR96Swift</v>
      </c>
      <c r="B2047" t="s">
        <v>107</v>
      </c>
      <c r="C2047" t="s">
        <v>10184</v>
      </c>
      <c r="D2047" t="s">
        <v>5358</v>
      </c>
      <c r="E2047" t="s">
        <v>5359</v>
      </c>
      <c r="F2047" t="s">
        <v>10193</v>
      </c>
      <c r="G2047" s="11"/>
      <c r="H2047" s="11"/>
    </row>
    <row r="2048" spans="1:8" x14ac:dyDescent="0.2">
      <c r="A2048" t="str">
        <f t="shared" si="34"/>
        <v>RWR96Thumbswood</v>
      </c>
      <c r="B2048" t="s">
        <v>107</v>
      </c>
      <c r="C2048" t="s">
        <v>10184</v>
      </c>
      <c r="D2048" t="s">
        <v>5358</v>
      </c>
      <c r="E2048" t="s">
        <v>5359</v>
      </c>
      <c r="F2048" t="s">
        <v>8411</v>
      </c>
      <c r="G2048" s="11"/>
      <c r="H2048" s="11"/>
    </row>
    <row r="2049" spans="1:8" x14ac:dyDescent="0.2">
      <c r="A2049" t="str">
        <f t="shared" si="34"/>
        <v>RWR96Wren</v>
      </c>
      <c r="B2049" t="s">
        <v>107</v>
      </c>
      <c r="C2049" t="s">
        <v>10184</v>
      </c>
      <c r="D2049" t="s">
        <v>5358</v>
      </c>
      <c r="E2049" t="s">
        <v>5359</v>
      </c>
      <c r="F2049" t="s">
        <v>10194</v>
      </c>
      <c r="G2049" s="11"/>
      <c r="H2049" s="11"/>
    </row>
    <row r="2050" spans="1:8" x14ac:dyDescent="0.2">
      <c r="A2050" t="str">
        <f t="shared" si="34"/>
        <v>RWR31Lambourn Grove</v>
      </c>
      <c r="B2050" t="s">
        <v>107</v>
      </c>
      <c r="C2050" t="s">
        <v>10184</v>
      </c>
      <c r="D2050" t="s">
        <v>5358</v>
      </c>
      <c r="E2050" t="s">
        <v>5359</v>
      </c>
      <c r="F2050" t="s">
        <v>10195</v>
      </c>
      <c r="G2050" s="11"/>
      <c r="H2050" s="11"/>
    </row>
    <row r="2051" spans="1:8" x14ac:dyDescent="0.2">
      <c r="A2051" t="str">
        <f t="shared" si="34"/>
        <v>RWRG7Lexden</v>
      </c>
      <c r="B2051" t="s">
        <v>107</v>
      </c>
      <c r="C2051" t="s">
        <v>10184</v>
      </c>
      <c r="D2051" t="s">
        <v>5360</v>
      </c>
      <c r="E2051" t="s">
        <v>5361</v>
      </c>
      <c r="F2051" t="s">
        <v>10196</v>
      </c>
      <c r="G2051" s="11"/>
      <c r="H2051" s="11"/>
    </row>
    <row r="2052" spans="1:8" x14ac:dyDescent="0.2">
      <c r="A2052" t="str">
        <f t="shared" si="34"/>
        <v>RWRF3Astley Court</v>
      </c>
      <c r="B2052" t="s">
        <v>107</v>
      </c>
      <c r="C2052" t="s">
        <v>10184</v>
      </c>
      <c r="D2052" t="s">
        <v>5362</v>
      </c>
      <c r="E2052" t="s">
        <v>5363</v>
      </c>
      <c r="F2052" t="s">
        <v>10197</v>
      </c>
      <c r="G2052" s="11"/>
      <c r="H2052" s="11"/>
    </row>
    <row r="2053" spans="1:8" x14ac:dyDescent="0.2">
      <c r="A2053" t="str">
        <f t="shared" si="34"/>
        <v>RWRF3Broadland Clinic</v>
      </c>
      <c r="B2053" t="s">
        <v>107</v>
      </c>
      <c r="C2053" t="s">
        <v>10184</v>
      </c>
      <c r="D2053" t="s">
        <v>5373</v>
      </c>
      <c r="E2053" t="s">
        <v>5374</v>
      </c>
      <c r="F2053" t="s">
        <v>10198</v>
      </c>
      <c r="G2053" s="11"/>
      <c r="H2053" s="11"/>
    </row>
    <row r="2054" spans="1:8" x14ac:dyDescent="0.2">
      <c r="A2054" t="str">
        <f t="shared" si="34"/>
        <v>RWR32Logandene</v>
      </c>
      <c r="B2054" t="s">
        <v>107</v>
      </c>
      <c r="C2054" t="s">
        <v>10184</v>
      </c>
      <c r="D2054" t="s">
        <v>5373</v>
      </c>
      <c r="E2054" t="s">
        <v>5374</v>
      </c>
      <c r="F2054" t="s">
        <v>10199</v>
      </c>
      <c r="G2054" s="11"/>
      <c r="H2054" s="12"/>
    </row>
    <row r="2055" spans="1:8" x14ac:dyDescent="0.2">
      <c r="A2055" t="str">
        <f t="shared" si="34"/>
        <v>RWR13Albany Lodge</v>
      </c>
      <c r="B2055" t="s">
        <v>107</v>
      </c>
      <c r="C2055" t="s">
        <v>10184</v>
      </c>
      <c r="D2055" t="s">
        <v>5377</v>
      </c>
      <c r="E2055" t="s">
        <v>5378</v>
      </c>
      <c r="F2055" t="s">
        <v>10200</v>
      </c>
      <c r="G2055" s="11"/>
      <c r="H2055" s="11"/>
    </row>
    <row r="2056" spans="1:8" x14ac:dyDescent="0.2">
      <c r="A2056" t="str">
        <f t="shared" si="34"/>
        <v>RWR34Aston</v>
      </c>
      <c r="B2056" t="s">
        <v>107</v>
      </c>
      <c r="C2056" t="s">
        <v>10184</v>
      </c>
      <c r="D2056" t="s">
        <v>5379</v>
      </c>
      <c r="E2056" t="s">
        <v>5380</v>
      </c>
      <c r="F2056" t="s">
        <v>10201</v>
      </c>
      <c r="G2056" s="11"/>
      <c r="H2056" s="12"/>
    </row>
    <row r="2057" spans="1:8" x14ac:dyDescent="0.2">
      <c r="A2057" t="str">
        <f t="shared" si="34"/>
        <v>RWR47Seward Lodge</v>
      </c>
      <c r="B2057" t="s">
        <v>107</v>
      </c>
      <c r="C2057" t="s">
        <v>10184</v>
      </c>
      <c r="D2057" t="s">
        <v>5381</v>
      </c>
      <c r="E2057" t="s">
        <v>5382</v>
      </c>
      <c r="F2057" t="s">
        <v>9527</v>
      </c>
      <c r="G2057" s="11"/>
      <c r="H2057" s="11"/>
    </row>
    <row r="2058" spans="1:8" x14ac:dyDescent="0.2">
      <c r="A2058" t="str">
        <f t="shared" si="34"/>
        <v>RWRG9The Beacon</v>
      </c>
      <c r="B2058" t="s">
        <v>107</v>
      </c>
      <c r="C2058" t="s">
        <v>10184</v>
      </c>
      <c r="D2058" t="s">
        <v>5405</v>
      </c>
      <c r="E2058" t="s">
        <v>5406</v>
      </c>
      <c r="F2058" t="s">
        <v>10202</v>
      </c>
      <c r="G2058" s="11"/>
      <c r="H2058" s="11"/>
    </row>
    <row r="2059" spans="1:8" x14ac:dyDescent="0.2">
      <c r="A2059" t="str">
        <f t="shared" si="34"/>
        <v>RQXM1ACU</v>
      </c>
      <c r="B2059" t="s">
        <v>107</v>
      </c>
      <c r="C2059" t="s">
        <v>10184</v>
      </c>
      <c r="D2059" t="s">
        <v>5434</v>
      </c>
      <c r="E2059" t="s">
        <v>5435</v>
      </c>
      <c r="F2059" t="s">
        <v>10203</v>
      </c>
      <c r="G2059" s="11"/>
      <c r="H2059" s="12"/>
    </row>
    <row r="2060" spans="1:8" x14ac:dyDescent="0.2">
      <c r="A2060" t="str">
        <f t="shared" si="34"/>
        <v>RQXM1Cardiology</v>
      </c>
      <c r="B2060" t="s">
        <v>108</v>
      </c>
      <c r="C2060" t="s">
        <v>10204</v>
      </c>
      <c r="D2060" t="s">
        <v>3027</v>
      </c>
      <c r="E2060" t="s">
        <v>3028</v>
      </c>
      <c r="F2060" t="s">
        <v>8391</v>
      </c>
      <c r="G2060" s="11"/>
      <c r="H2060" s="11"/>
    </row>
    <row r="2061" spans="1:8" x14ac:dyDescent="0.2">
      <c r="A2061" t="str">
        <f t="shared" si="34"/>
        <v>RQXM1ECU</v>
      </c>
      <c r="B2061" t="s">
        <v>108</v>
      </c>
      <c r="C2061" t="s">
        <v>10204</v>
      </c>
      <c r="D2061" t="s">
        <v>3027</v>
      </c>
      <c r="E2061" t="s">
        <v>3028</v>
      </c>
      <c r="F2061" t="s">
        <v>10205</v>
      </c>
      <c r="G2061" s="11"/>
      <c r="H2061" s="12"/>
    </row>
    <row r="2062" spans="1:8" x14ac:dyDescent="0.2">
      <c r="A2062" t="str">
        <f t="shared" si="34"/>
        <v>RQXM1EdithCavell</v>
      </c>
      <c r="B2062" t="s">
        <v>108</v>
      </c>
      <c r="C2062" t="s">
        <v>10204</v>
      </c>
      <c r="D2062" t="s">
        <v>3027</v>
      </c>
      <c r="E2062" t="s">
        <v>3028</v>
      </c>
      <c r="F2062" t="s">
        <v>10206</v>
      </c>
      <c r="G2062" s="11"/>
      <c r="H2062" s="11"/>
    </row>
    <row r="2063" spans="1:8" x14ac:dyDescent="0.2">
      <c r="A2063" t="str">
        <f t="shared" si="34"/>
        <v>RQXM1Graham</v>
      </c>
      <c r="B2063" t="s">
        <v>108</v>
      </c>
      <c r="C2063" t="s">
        <v>10204</v>
      </c>
      <c r="D2063" t="s">
        <v>3027</v>
      </c>
      <c r="E2063" t="s">
        <v>3028</v>
      </c>
      <c r="F2063" t="s">
        <v>10207</v>
      </c>
      <c r="G2063" s="11"/>
      <c r="H2063" s="11"/>
    </row>
    <row r="2064" spans="1:8" x14ac:dyDescent="0.2">
      <c r="A2064" t="str">
        <f t="shared" si="34"/>
        <v>RQXM1ITU</v>
      </c>
      <c r="B2064" t="s">
        <v>108</v>
      </c>
      <c r="C2064" t="s">
        <v>10204</v>
      </c>
      <c r="D2064" t="s">
        <v>3027</v>
      </c>
      <c r="E2064" t="s">
        <v>3028</v>
      </c>
      <c r="F2064" t="s">
        <v>10208</v>
      </c>
      <c r="G2064" s="11"/>
      <c r="H2064" s="11"/>
    </row>
    <row r="2065" spans="1:8" x14ac:dyDescent="0.2">
      <c r="A2065" t="str">
        <f t="shared" si="34"/>
        <v>RQXM1Lamb</v>
      </c>
      <c r="B2065" t="s">
        <v>108</v>
      </c>
      <c r="C2065" t="s">
        <v>10204</v>
      </c>
      <c r="D2065" t="s">
        <v>3027</v>
      </c>
      <c r="E2065" t="s">
        <v>3028</v>
      </c>
      <c r="F2065" t="s">
        <v>8402</v>
      </c>
      <c r="G2065" s="11" t="s">
        <v>10232</v>
      </c>
      <c r="H2065" s="11">
        <v>43777</v>
      </c>
    </row>
    <row r="2066" spans="1:8" x14ac:dyDescent="0.2">
      <c r="A2066" t="str">
        <f t="shared" si="34"/>
        <v>RQXM1Lloyd</v>
      </c>
      <c r="B2066" t="s">
        <v>108</v>
      </c>
      <c r="C2066" t="s">
        <v>10204</v>
      </c>
      <c r="D2066" t="s">
        <v>3027</v>
      </c>
      <c r="E2066" t="s">
        <v>3028</v>
      </c>
      <c r="F2066" t="s">
        <v>10209</v>
      </c>
      <c r="G2066" s="11"/>
      <c r="H2066" s="11"/>
    </row>
    <row r="2067" spans="1:8" x14ac:dyDescent="0.2">
      <c r="A2067" t="str">
        <f t="shared" si="34"/>
        <v>RQXM1MSNH</v>
      </c>
      <c r="B2067" t="s">
        <v>108</v>
      </c>
      <c r="C2067" t="s">
        <v>10204</v>
      </c>
      <c r="D2067" t="s">
        <v>3027</v>
      </c>
      <c r="E2067" t="s">
        <v>3028</v>
      </c>
      <c r="F2067" t="s">
        <v>10210</v>
      </c>
      <c r="G2067" s="11"/>
      <c r="H2067" s="11"/>
    </row>
    <row r="2068" spans="1:8" x14ac:dyDescent="0.2">
      <c r="A2068" t="str">
        <f t="shared" si="34"/>
        <v>RQXM1NICU</v>
      </c>
      <c r="B2068" t="s">
        <v>108</v>
      </c>
      <c r="C2068" t="s">
        <v>10204</v>
      </c>
      <c r="D2068" t="s">
        <v>3027</v>
      </c>
      <c r="E2068" t="s">
        <v>3028</v>
      </c>
      <c r="F2068" t="s">
        <v>10211</v>
      </c>
      <c r="G2068" s="11"/>
      <c r="H2068" s="11"/>
    </row>
    <row r="2069" spans="1:8" x14ac:dyDescent="0.2">
      <c r="A2069" t="str">
        <f t="shared" si="34"/>
        <v>RQXM1Ortho2012</v>
      </c>
      <c r="B2069" t="s">
        <v>108</v>
      </c>
      <c r="C2069" t="s">
        <v>10204</v>
      </c>
      <c r="D2069" t="s">
        <v>3027</v>
      </c>
      <c r="E2069" t="s">
        <v>3028</v>
      </c>
      <c r="F2069" t="s">
        <v>8408</v>
      </c>
      <c r="G2069" s="11"/>
      <c r="H2069" s="11"/>
    </row>
    <row r="2070" spans="1:8" x14ac:dyDescent="0.2">
      <c r="A2070" t="str">
        <f t="shared" si="34"/>
        <v>RQXM1Priestley</v>
      </c>
      <c r="B2070" t="s">
        <v>108</v>
      </c>
      <c r="C2070" t="s">
        <v>10204</v>
      </c>
      <c r="D2070" t="s">
        <v>3027</v>
      </c>
      <c r="E2070" t="s">
        <v>3028</v>
      </c>
      <c r="F2070" t="s">
        <v>10212</v>
      </c>
      <c r="G2070" s="11"/>
      <c r="H2070" s="11"/>
    </row>
    <row r="2071" spans="1:8" x14ac:dyDescent="0.2">
      <c r="A2071" t="str">
        <f t="shared" si="34"/>
        <v>RQXM1RNRU</v>
      </c>
      <c r="B2071" t="s">
        <v>108</v>
      </c>
      <c r="C2071" t="s">
        <v>10204</v>
      </c>
      <c r="D2071" t="s">
        <v>3027</v>
      </c>
      <c r="E2071" t="s">
        <v>3028</v>
      </c>
      <c r="F2071" t="s">
        <v>10213</v>
      </c>
      <c r="G2071" s="11"/>
      <c r="H2071" s="11"/>
    </row>
    <row r="2072" spans="1:8" x14ac:dyDescent="0.2">
      <c r="A2072" t="str">
        <f t="shared" si="34"/>
        <v>RQXM1Starlight</v>
      </c>
      <c r="B2072" t="s">
        <v>108</v>
      </c>
      <c r="C2072" t="s">
        <v>10204</v>
      </c>
      <c r="D2072" t="s">
        <v>3027</v>
      </c>
      <c r="E2072" t="s">
        <v>3028</v>
      </c>
      <c r="F2072" t="s">
        <v>10214</v>
      </c>
      <c r="G2072" s="11"/>
      <c r="H2072" s="11"/>
    </row>
    <row r="2073" spans="1:8" x14ac:dyDescent="0.2">
      <c r="A2073" t="str">
        <f t="shared" si="34"/>
        <v>RQXM1Templar</v>
      </c>
      <c r="B2073" t="s">
        <v>108</v>
      </c>
      <c r="C2073" t="s">
        <v>10204</v>
      </c>
      <c r="D2073" t="s">
        <v>3027</v>
      </c>
      <c r="E2073" t="s">
        <v>3028</v>
      </c>
      <c r="F2073" t="s">
        <v>9157</v>
      </c>
      <c r="G2073" s="11"/>
      <c r="H2073" s="11"/>
    </row>
    <row r="2074" spans="1:8" x14ac:dyDescent="0.2">
      <c r="A2074" t="str">
        <f t="shared" ref="A2074:A2137" si="35">CONCATENATE(D2075,F2075)</f>
        <v>RQXM1ThomasAudley</v>
      </c>
      <c r="B2074" t="s">
        <v>108</v>
      </c>
      <c r="C2074" t="s">
        <v>10204</v>
      </c>
      <c r="D2074" t="s">
        <v>3027</v>
      </c>
      <c r="E2074" t="s">
        <v>3028</v>
      </c>
      <c r="F2074" t="s">
        <v>10215</v>
      </c>
      <c r="G2074" s="11"/>
      <c r="H2074" s="11"/>
    </row>
    <row r="2075" spans="1:8" x14ac:dyDescent="0.2">
      <c r="A2075" t="str">
        <f t="shared" si="35"/>
        <v>RY902Pamela Bryant</v>
      </c>
      <c r="B2075" t="s">
        <v>108</v>
      </c>
      <c r="C2075" t="s">
        <v>10204</v>
      </c>
      <c r="D2075" t="s">
        <v>3027</v>
      </c>
      <c r="E2075" t="s">
        <v>3028</v>
      </c>
      <c r="F2075" t="s">
        <v>10216</v>
      </c>
      <c r="G2075" s="11"/>
      <c r="H2075" s="11"/>
    </row>
    <row r="2076" spans="1:8" x14ac:dyDescent="0.2">
      <c r="A2076" t="str">
        <f t="shared" si="35"/>
        <v>RWA16C07</v>
      </c>
      <c r="B2076" t="s">
        <v>109</v>
      </c>
      <c r="C2076" t="s">
        <v>10217</v>
      </c>
      <c r="D2076" t="s">
        <v>7828</v>
      </c>
      <c r="E2076" t="s">
        <v>3004</v>
      </c>
      <c r="F2076" t="s">
        <v>10218</v>
      </c>
      <c r="G2076" s="11"/>
      <c r="H2076" s="11"/>
    </row>
    <row r="2077" spans="1:8" x14ac:dyDescent="0.2">
      <c r="A2077" t="str">
        <f t="shared" si="35"/>
        <v>RWA16C10</v>
      </c>
      <c r="B2077" t="s">
        <v>110</v>
      </c>
      <c r="C2077" t="s">
        <v>10219</v>
      </c>
      <c r="D2077" t="s">
        <v>5139</v>
      </c>
      <c r="E2077" t="s">
        <v>5140</v>
      </c>
      <c r="F2077" t="s">
        <v>10220</v>
      </c>
      <c r="G2077" s="11"/>
      <c r="H2077" s="11"/>
    </row>
    <row r="2078" spans="1:8" x14ac:dyDescent="0.2">
      <c r="A2078" t="str">
        <f t="shared" si="35"/>
        <v>RWA16C11</v>
      </c>
      <c r="B2078" t="s">
        <v>110</v>
      </c>
      <c r="C2078" t="s">
        <v>10219</v>
      </c>
      <c r="D2078" t="s">
        <v>5139</v>
      </c>
      <c r="E2078" t="s">
        <v>5140</v>
      </c>
      <c r="F2078" t="s">
        <v>8990</v>
      </c>
      <c r="G2078" s="11"/>
      <c r="H2078" s="11"/>
    </row>
    <row r="2079" spans="1:8" x14ac:dyDescent="0.2">
      <c r="A2079" t="str">
        <f t="shared" si="35"/>
        <v>RWA16C12</v>
      </c>
      <c r="B2079" t="s">
        <v>110</v>
      </c>
      <c r="C2079" t="s">
        <v>10219</v>
      </c>
      <c r="D2079" t="s">
        <v>5139</v>
      </c>
      <c r="E2079" t="s">
        <v>5140</v>
      </c>
      <c r="F2079" t="s">
        <v>9600</v>
      </c>
      <c r="G2079" s="11"/>
      <c r="H2079" s="11"/>
    </row>
    <row r="2080" spans="1:8" x14ac:dyDescent="0.2">
      <c r="A2080" t="str">
        <f t="shared" si="35"/>
        <v>RWA16C14</v>
      </c>
      <c r="B2080" t="s">
        <v>110</v>
      </c>
      <c r="C2080" t="s">
        <v>10219</v>
      </c>
      <c r="D2080" t="s">
        <v>5139</v>
      </c>
      <c r="E2080" t="s">
        <v>5140</v>
      </c>
      <c r="F2080" t="s">
        <v>10221</v>
      </c>
      <c r="G2080" s="11"/>
      <c r="H2080" s="12"/>
    </row>
    <row r="2081" spans="1:8" x14ac:dyDescent="0.2">
      <c r="A2081" t="str">
        <f t="shared" si="35"/>
        <v>RWA16C15</v>
      </c>
      <c r="B2081" t="s">
        <v>110</v>
      </c>
      <c r="C2081" t="s">
        <v>10219</v>
      </c>
      <c r="D2081" t="s">
        <v>5139</v>
      </c>
      <c r="E2081" t="s">
        <v>5140</v>
      </c>
      <c r="F2081" t="s">
        <v>10222</v>
      </c>
      <c r="G2081" s="11"/>
      <c r="H2081" s="11"/>
    </row>
    <row r="2082" spans="1:8" x14ac:dyDescent="0.2">
      <c r="A2082" t="str">
        <f t="shared" si="35"/>
        <v>RWA16C16</v>
      </c>
      <c r="B2082" t="s">
        <v>110</v>
      </c>
      <c r="C2082" t="s">
        <v>10219</v>
      </c>
      <c r="D2082" t="s">
        <v>5139</v>
      </c>
      <c r="E2082" t="s">
        <v>5140</v>
      </c>
      <c r="F2082" t="s">
        <v>10223</v>
      </c>
      <c r="G2082" s="11"/>
      <c r="H2082" s="11"/>
    </row>
    <row r="2083" spans="1:8" x14ac:dyDescent="0.2">
      <c r="A2083" t="str">
        <f t="shared" si="35"/>
        <v>RWA16C16A</v>
      </c>
      <c r="B2083" t="s">
        <v>110</v>
      </c>
      <c r="C2083" t="s">
        <v>10219</v>
      </c>
      <c r="D2083" t="s">
        <v>5139</v>
      </c>
      <c r="E2083" t="s">
        <v>5140</v>
      </c>
      <c r="F2083" t="s">
        <v>10224</v>
      </c>
      <c r="G2083" s="11"/>
      <c r="H2083" s="11"/>
    </row>
    <row r="2084" spans="1:8" x14ac:dyDescent="0.2">
      <c r="A2084" t="str">
        <f t="shared" si="35"/>
        <v>RWA16C18</v>
      </c>
      <c r="B2084" t="s">
        <v>110</v>
      </c>
      <c r="C2084" t="s">
        <v>10219</v>
      </c>
      <c r="D2084" t="s">
        <v>5139</v>
      </c>
      <c r="E2084" t="s">
        <v>5140</v>
      </c>
      <c r="F2084" t="s">
        <v>10225</v>
      </c>
      <c r="G2084" s="11"/>
      <c r="H2084" s="11"/>
    </row>
    <row r="2085" spans="1:8" x14ac:dyDescent="0.2">
      <c r="A2085" t="str">
        <f t="shared" si="35"/>
        <v>RWA16C19</v>
      </c>
      <c r="B2085" t="s">
        <v>110</v>
      </c>
      <c r="C2085" t="s">
        <v>10219</v>
      </c>
      <c r="D2085" t="s">
        <v>5139</v>
      </c>
      <c r="E2085" t="s">
        <v>5140</v>
      </c>
      <c r="F2085" t="s">
        <v>10226</v>
      </c>
      <c r="G2085" s="11"/>
      <c r="H2085" s="11"/>
    </row>
    <row r="2086" spans="1:8" x14ac:dyDescent="0.2">
      <c r="A2086" t="str">
        <f t="shared" si="35"/>
        <v>RWA16C2</v>
      </c>
      <c r="B2086" t="s">
        <v>110</v>
      </c>
      <c r="C2086" t="s">
        <v>10219</v>
      </c>
      <c r="D2086" t="s">
        <v>5139</v>
      </c>
      <c r="E2086" t="s">
        <v>5140</v>
      </c>
      <c r="F2086" t="s">
        <v>10227</v>
      </c>
      <c r="G2086" s="11"/>
      <c r="H2086" s="11"/>
    </row>
    <row r="2087" spans="1:8" x14ac:dyDescent="0.2">
      <c r="A2087" t="str">
        <f t="shared" si="35"/>
        <v>RWA16C20</v>
      </c>
      <c r="B2087" t="s">
        <v>110</v>
      </c>
      <c r="C2087" t="s">
        <v>10219</v>
      </c>
      <c r="D2087" t="s">
        <v>5139</v>
      </c>
      <c r="E2087" t="s">
        <v>5140</v>
      </c>
      <c r="F2087" t="s">
        <v>8991</v>
      </c>
      <c r="G2087" s="11"/>
      <c r="H2087" s="12"/>
    </row>
    <row r="2088" spans="1:8" x14ac:dyDescent="0.2">
      <c r="A2088" t="str">
        <f t="shared" si="35"/>
        <v>RWA16C21</v>
      </c>
      <c r="B2088" t="s">
        <v>110</v>
      </c>
      <c r="C2088" t="s">
        <v>10219</v>
      </c>
      <c r="D2088" t="s">
        <v>5139</v>
      </c>
      <c r="E2088" t="s">
        <v>5140</v>
      </c>
      <c r="F2088" t="s">
        <v>10228</v>
      </c>
      <c r="G2088" s="11"/>
      <c r="H2088" s="11"/>
    </row>
    <row r="2089" spans="1:8" x14ac:dyDescent="0.2">
      <c r="A2089" t="str">
        <f t="shared" si="35"/>
        <v>RWA16C22</v>
      </c>
      <c r="B2089" t="s">
        <v>110</v>
      </c>
      <c r="C2089" t="s">
        <v>10219</v>
      </c>
      <c r="D2089" t="s">
        <v>5139</v>
      </c>
      <c r="E2089" t="s">
        <v>5140</v>
      </c>
      <c r="F2089" t="s">
        <v>10229</v>
      </c>
      <c r="G2089" s="11"/>
      <c r="H2089" s="11"/>
    </row>
    <row r="2090" spans="1:8" x14ac:dyDescent="0.2">
      <c r="A2090" t="str">
        <f t="shared" si="35"/>
        <v>RWA16C26</v>
      </c>
      <c r="B2090" t="s">
        <v>110</v>
      </c>
      <c r="C2090" t="s">
        <v>10219</v>
      </c>
      <c r="D2090" t="s">
        <v>5139</v>
      </c>
      <c r="E2090" t="s">
        <v>5140</v>
      </c>
      <c r="F2090" t="s">
        <v>9605</v>
      </c>
      <c r="G2090" s="11" t="s">
        <v>10288</v>
      </c>
      <c r="H2090" s="11">
        <v>43777</v>
      </c>
    </row>
    <row r="2091" spans="1:8" x14ac:dyDescent="0.2">
      <c r="A2091" t="str">
        <f t="shared" si="35"/>
        <v>RWA16C27</v>
      </c>
      <c r="B2091" t="s">
        <v>110</v>
      </c>
      <c r="C2091" t="s">
        <v>10219</v>
      </c>
      <c r="D2091" t="s">
        <v>5139</v>
      </c>
      <c r="E2091" t="s">
        <v>5140</v>
      </c>
      <c r="F2091" t="s">
        <v>10230</v>
      </c>
      <c r="G2091" s="11"/>
      <c r="H2091" s="11"/>
    </row>
    <row r="2092" spans="1:8" x14ac:dyDescent="0.2">
      <c r="A2092" t="str">
        <f t="shared" si="35"/>
        <v>RWA16C28 /CMU</v>
      </c>
      <c r="B2092" t="s">
        <v>110</v>
      </c>
      <c r="C2092" t="s">
        <v>10219</v>
      </c>
      <c r="D2092" t="s">
        <v>5139</v>
      </c>
      <c r="E2092" t="s">
        <v>5140</v>
      </c>
      <c r="F2092" t="s">
        <v>8724</v>
      </c>
      <c r="G2092" s="11"/>
      <c r="H2092" s="11"/>
    </row>
    <row r="2093" spans="1:8" x14ac:dyDescent="0.2">
      <c r="A2093" t="str">
        <f t="shared" si="35"/>
        <v>RWA16C29</v>
      </c>
      <c r="B2093" t="s">
        <v>110</v>
      </c>
      <c r="C2093" t="s">
        <v>10219</v>
      </c>
      <c r="D2093" t="s">
        <v>5139</v>
      </c>
      <c r="E2093" t="s">
        <v>5140</v>
      </c>
      <c r="F2093" t="s">
        <v>10231</v>
      </c>
      <c r="G2093" s="11"/>
      <c r="H2093" s="11"/>
    </row>
    <row r="2094" spans="1:8" x14ac:dyDescent="0.2">
      <c r="A2094" t="str">
        <f t="shared" si="35"/>
        <v>RWA16C30</v>
      </c>
      <c r="B2094" t="s">
        <v>110</v>
      </c>
      <c r="C2094" t="s">
        <v>10219</v>
      </c>
      <c r="D2094" t="s">
        <v>5139</v>
      </c>
      <c r="E2094" t="s">
        <v>5140</v>
      </c>
      <c r="F2094" t="s">
        <v>10233</v>
      </c>
      <c r="G2094" s="11"/>
      <c r="H2094" s="11"/>
    </row>
    <row r="2095" spans="1:8" x14ac:dyDescent="0.2">
      <c r="A2095" t="str">
        <f t="shared" si="35"/>
        <v>RWA16C31</v>
      </c>
      <c r="B2095" t="s">
        <v>110</v>
      </c>
      <c r="C2095" t="s">
        <v>10219</v>
      </c>
      <c r="D2095" t="s">
        <v>5139</v>
      </c>
      <c r="E2095" t="s">
        <v>5140</v>
      </c>
      <c r="F2095" t="s">
        <v>10234</v>
      </c>
      <c r="G2095" s="11"/>
      <c r="H2095" s="11"/>
    </row>
    <row r="2096" spans="1:8" x14ac:dyDescent="0.2">
      <c r="A2096" t="str">
        <f t="shared" si="35"/>
        <v>RWA16C32</v>
      </c>
      <c r="B2096" t="s">
        <v>110</v>
      </c>
      <c r="C2096" t="s">
        <v>10219</v>
      </c>
      <c r="D2096" t="s">
        <v>5139</v>
      </c>
      <c r="E2096" t="s">
        <v>5140</v>
      </c>
      <c r="F2096" t="s">
        <v>10235</v>
      </c>
      <c r="G2096" s="11"/>
      <c r="H2096" s="11"/>
    </row>
    <row r="2097" spans="1:8" x14ac:dyDescent="0.2">
      <c r="A2097" t="str">
        <f t="shared" si="35"/>
        <v>RWA16C33</v>
      </c>
      <c r="B2097" t="s">
        <v>110</v>
      </c>
      <c r="C2097" t="s">
        <v>10219</v>
      </c>
      <c r="D2097" t="s">
        <v>5139</v>
      </c>
      <c r="E2097" t="s">
        <v>5140</v>
      </c>
      <c r="F2097" t="s">
        <v>10236</v>
      </c>
      <c r="G2097" s="11"/>
      <c r="H2097" s="11"/>
    </row>
    <row r="2098" spans="1:8" x14ac:dyDescent="0.2">
      <c r="A2098" t="str">
        <f t="shared" si="35"/>
        <v>RWA16C6</v>
      </c>
      <c r="B2098" t="s">
        <v>110</v>
      </c>
      <c r="C2098" t="s">
        <v>10219</v>
      </c>
      <c r="D2098" t="s">
        <v>5139</v>
      </c>
      <c r="E2098" t="s">
        <v>5140</v>
      </c>
      <c r="F2098" t="s">
        <v>10237</v>
      </c>
      <c r="G2098" s="11" t="s">
        <v>10232</v>
      </c>
      <c r="H2098" s="11">
        <v>43777</v>
      </c>
    </row>
    <row r="2099" spans="1:8" x14ac:dyDescent="0.2">
      <c r="A2099" t="str">
        <f t="shared" si="35"/>
        <v>RWA16C7</v>
      </c>
      <c r="B2099" t="s">
        <v>110</v>
      </c>
      <c r="C2099" t="s">
        <v>10219</v>
      </c>
      <c r="D2099" t="s">
        <v>5139</v>
      </c>
      <c r="E2099" t="s">
        <v>5140</v>
      </c>
      <c r="F2099" t="s">
        <v>8995</v>
      </c>
      <c r="G2099" s="11" t="s">
        <v>10232</v>
      </c>
      <c r="H2099" s="11">
        <v>43777</v>
      </c>
    </row>
    <row r="2100" spans="1:8" x14ac:dyDescent="0.2">
      <c r="A2100" t="str">
        <f t="shared" si="35"/>
        <v>RWA16C8</v>
      </c>
      <c r="B2100" t="s">
        <v>110</v>
      </c>
      <c r="C2100" t="s">
        <v>10219</v>
      </c>
      <c r="D2100" t="s">
        <v>5139</v>
      </c>
      <c r="E2100" t="s">
        <v>5140</v>
      </c>
      <c r="F2100" t="s">
        <v>8996</v>
      </c>
      <c r="G2100" s="11"/>
      <c r="H2100" s="11"/>
    </row>
    <row r="2101" spans="1:8" x14ac:dyDescent="0.2">
      <c r="A2101" t="str">
        <f t="shared" si="35"/>
        <v>RWA16C9</v>
      </c>
      <c r="B2101" t="s">
        <v>110</v>
      </c>
      <c r="C2101" t="s">
        <v>10219</v>
      </c>
      <c r="D2101" t="s">
        <v>5139</v>
      </c>
      <c r="E2101" t="s">
        <v>5140</v>
      </c>
      <c r="F2101" t="s">
        <v>8997</v>
      </c>
      <c r="G2101" s="11"/>
      <c r="H2101" s="11"/>
    </row>
    <row r="2102" spans="1:8" x14ac:dyDescent="0.2">
      <c r="A2102" t="str">
        <f t="shared" si="35"/>
        <v>RWA16CCAU</v>
      </c>
      <c r="B2102" t="s">
        <v>110</v>
      </c>
      <c r="C2102" t="s">
        <v>10219</v>
      </c>
      <c r="D2102" t="s">
        <v>5139</v>
      </c>
      <c r="E2102" t="s">
        <v>5140</v>
      </c>
      <c r="F2102" t="s">
        <v>8998</v>
      </c>
      <c r="G2102" s="11" t="s">
        <v>10232</v>
      </c>
      <c r="H2102" s="11">
        <v>43777</v>
      </c>
    </row>
    <row r="2103" spans="1:8" x14ac:dyDescent="0.2">
      <c r="A2103" t="str">
        <f t="shared" si="35"/>
        <v>RWA16CCD5</v>
      </c>
      <c r="B2103" t="s">
        <v>110</v>
      </c>
      <c r="C2103" t="s">
        <v>10219</v>
      </c>
      <c r="D2103" t="s">
        <v>5139</v>
      </c>
      <c r="E2103" t="s">
        <v>5140</v>
      </c>
      <c r="F2103" t="s">
        <v>10238</v>
      </c>
      <c r="G2103" s="11" t="s">
        <v>10232</v>
      </c>
      <c r="H2103" s="11">
        <v>43777</v>
      </c>
    </row>
    <row r="2104" spans="1:8" x14ac:dyDescent="0.2">
      <c r="A2104" t="str">
        <f t="shared" si="35"/>
        <v>RWA16CCDC</v>
      </c>
      <c r="B2104" t="s">
        <v>110</v>
      </c>
      <c r="C2104" t="s">
        <v>10219</v>
      </c>
      <c r="D2104" t="s">
        <v>5139</v>
      </c>
      <c r="E2104" t="s">
        <v>5140</v>
      </c>
      <c r="F2104" t="s">
        <v>10239</v>
      </c>
      <c r="G2104" s="11"/>
      <c r="H2104" s="11"/>
    </row>
    <row r="2105" spans="1:8" x14ac:dyDescent="0.2">
      <c r="A2105" t="str">
        <f t="shared" si="35"/>
        <v>RWA16CCMU</v>
      </c>
      <c r="B2105" t="s">
        <v>110</v>
      </c>
      <c r="C2105" t="s">
        <v>10219</v>
      </c>
      <c r="D2105" t="s">
        <v>5139</v>
      </c>
      <c r="E2105" t="s">
        <v>5140</v>
      </c>
      <c r="F2105" t="s">
        <v>10240</v>
      </c>
      <c r="G2105" s="11"/>
      <c r="H2105" s="11"/>
    </row>
    <row r="2106" spans="1:8" x14ac:dyDescent="0.2">
      <c r="A2106" t="str">
        <f t="shared" si="35"/>
        <v>RWA16CCTS</v>
      </c>
      <c r="B2106" t="s">
        <v>110</v>
      </c>
      <c r="C2106" t="s">
        <v>10219</v>
      </c>
      <c r="D2106" t="s">
        <v>5139</v>
      </c>
      <c r="E2106" t="s">
        <v>5140</v>
      </c>
      <c r="F2106" t="s">
        <v>10241</v>
      </c>
      <c r="G2106" s="11" t="s">
        <v>10246</v>
      </c>
      <c r="H2106" s="11">
        <v>43777</v>
      </c>
    </row>
    <row r="2107" spans="1:8" x14ac:dyDescent="0.2">
      <c r="A2107" t="str">
        <f t="shared" si="35"/>
        <v>RWA16CDC4</v>
      </c>
      <c r="B2107" t="s">
        <v>110</v>
      </c>
      <c r="C2107" t="s">
        <v>10219</v>
      </c>
      <c r="D2107" t="s">
        <v>5139</v>
      </c>
      <c r="E2107" t="s">
        <v>5140</v>
      </c>
      <c r="F2107" t="s">
        <v>10242</v>
      </c>
      <c r="G2107" s="11"/>
      <c r="H2107" s="11"/>
    </row>
    <row r="2108" spans="1:8" x14ac:dyDescent="0.2">
      <c r="A2108" t="str">
        <f t="shared" si="35"/>
        <v>RWA16CDS3</v>
      </c>
      <c r="B2108" t="s">
        <v>110</v>
      </c>
      <c r="C2108" t="s">
        <v>10219</v>
      </c>
      <c r="D2108" t="s">
        <v>5139</v>
      </c>
      <c r="E2108" t="s">
        <v>5140</v>
      </c>
      <c r="F2108" t="s">
        <v>10243</v>
      </c>
      <c r="G2108" s="11"/>
      <c r="H2108" s="11"/>
    </row>
    <row r="2109" spans="1:8" x14ac:dyDescent="0.2">
      <c r="A2109" t="str">
        <f t="shared" si="35"/>
        <v>RWA16CDSU</v>
      </c>
      <c r="B2109" t="s">
        <v>110</v>
      </c>
      <c r="C2109" t="s">
        <v>10219</v>
      </c>
      <c r="D2109" t="s">
        <v>5139</v>
      </c>
      <c r="E2109" t="s">
        <v>5140</v>
      </c>
      <c r="F2109" t="s">
        <v>10244</v>
      </c>
      <c r="G2109" s="11"/>
      <c r="H2109" s="11"/>
    </row>
    <row r="2110" spans="1:8" x14ac:dyDescent="0.2">
      <c r="A2110" t="str">
        <f t="shared" si="35"/>
        <v>RWA16CDU</v>
      </c>
      <c r="B2110" t="s">
        <v>110</v>
      </c>
      <c r="C2110" t="s">
        <v>10219</v>
      </c>
      <c r="D2110" t="s">
        <v>5139</v>
      </c>
      <c r="E2110" t="s">
        <v>5140</v>
      </c>
      <c r="F2110" t="s">
        <v>10245</v>
      </c>
      <c r="G2110" s="11"/>
      <c r="H2110" s="11"/>
    </row>
    <row r="2111" spans="1:8" x14ac:dyDescent="0.2">
      <c r="A2111" t="str">
        <f t="shared" si="35"/>
        <v>RWA16CGI1</v>
      </c>
      <c r="B2111" t="s">
        <v>110</v>
      </c>
      <c r="C2111" t="s">
        <v>10219</v>
      </c>
      <c r="D2111" t="s">
        <v>5139</v>
      </c>
      <c r="E2111" t="s">
        <v>5140</v>
      </c>
      <c r="F2111" t="s">
        <v>8999</v>
      </c>
      <c r="G2111" s="11" t="s">
        <v>10232</v>
      </c>
      <c r="H2111" s="11">
        <v>43777</v>
      </c>
    </row>
    <row r="2112" spans="1:8" x14ac:dyDescent="0.2">
      <c r="A2112" t="str">
        <f t="shared" si="35"/>
        <v>RWA16CGIC</v>
      </c>
      <c r="B2112" t="s">
        <v>110</v>
      </c>
      <c r="C2112" t="s">
        <v>10219</v>
      </c>
      <c r="D2112" t="s">
        <v>5139</v>
      </c>
      <c r="E2112" t="s">
        <v>5140</v>
      </c>
      <c r="F2112" t="s">
        <v>10247</v>
      </c>
      <c r="G2112" s="11" t="s">
        <v>10232</v>
      </c>
      <c r="H2112" s="11">
        <v>43777</v>
      </c>
    </row>
    <row r="2113" spans="1:8" x14ac:dyDescent="0.2">
      <c r="A2113" t="str">
        <f t="shared" si="35"/>
        <v>RWA16CGMP</v>
      </c>
      <c r="B2113" t="s">
        <v>110</v>
      </c>
      <c r="C2113" t="s">
        <v>10219</v>
      </c>
      <c r="D2113" t="s">
        <v>5139</v>
      </c>
      <c r="E2113" t="s">
        <v>5140</v>
      </c>
      <c r="F2113" t="s">
        <v>10248</v>
      </c>
      <c r="G2113" s="11"/>
      <c r="H2113" s="11"/>
    </row>
    <row r="2114" spans="1:8" x14ac:dyDescent="0.2">
      <c r="A2114" t="str">
        <f t="shared" si="35"/>
        <v>RWA16CGST</v>
      </c>
      <c r="B2114" t="s">
        <v>110</v>
      </c>
      <c r="C2114" t="s">
        <v>10219</v>
      </c>
      <c r="D2114" t="s">
        <v>5139</v>
      </c>
      <c r="E2114" t="s">
        <v>5140</v>
      </c>
      <c r="F2114" t="s">
        <v>10249</v>
      </c>
      <c r="G2114" s="11"/>
      <c r="H2114" s="11"/>
    </row>
    <row r="2115" spans="1:8" x14ac:dyDescent="0.2">
      <c r="A2115" t="str">
        <f t="shared" si="35"/>
        <v>RWA16CHORA</v>
      </c>
      <c r="B2115" t="s">
        <v>110</v>
      </c>
      <c r="C2115" t="s">
        <v>10219</v>
      </c>
      <c r="D2115" t="s">
        <v>5139</v>
      </c>
      <c r="E2115" t="s">
        <v>5140</v>
      </c>
      <c r="F2115" t="s">
        <v>10250</v>
      </c>
      <c r="G2115" s="11"/>
      <c r="H2115" s="11"/>
    </row>
    <row r="2116" spans="1:8" x14ac:dyDescent="0.2">
      <c r="A2116" t="str">
        <f t="shared" si="35"/>
        <v>RWA16CHRA</v>
      </c>
      <c r="B2116" t="s">
        <v>110</v>
      </c>
      <c r="C2116" t="s">
        <v>10219</v>
      </c>
      <c r="D2116" t="s">
        <v>5139</v>
      </c>
      <c r="E2116" t="s">
        <v>5140</v>
      </c>
      <c r="F2116" t="s">
        <v>10251</v>
      </c>
      <c r="G2116" s="11"/>
      <c r="H2116" s="11"/>
    </row>
    <row r="2117" spans="1:8" x14ac:dyDescent="0.2">
      <c r="A2117" t="str">
        <f t="shared" si="35"/>
        <v>RWA16CHTH</v>
      </c>
      <c r="B2117" t="s">
        <v>110</v>
      </c>
      <c r="C2117" t="s">
        <v>10219</v>
      </c>
      <c r="D2117" t="s">
        <v>5139</v>
      </c>
      <c r="E2117" t="s">
        <v>5140</v>
      </c>
      <c r="F2117" t="s">
        <v>10252</v>
      </c>
      <c r="G2117" s="11"/>
      <c r="H2117" s="11"/>
    </row>
    <row r="2118" spans="1:8" x14ac:dyDescent="0.2">
      <c r="A2118" t="str">
        <f t="shared" si="35"/>
        <v>RWA16CICU</v>
      </c>
      <c r="B2118" t="s">
        <v>110</v>
      </c>
      <c r="C2118" t="s">
        <v>10219</v>
      </c>
      <c r="D2118" t="s">
        <v>5139</v>
      </c>
      <c r="E2118" t="s">
        <v>5140</v>
      </c>
      <c r="F2118" t="s">
        <v>10253</v>
      </c>
      <c r="G2118" s="11"/>
      <c r="H2118" s="11"/>
    </row>
    <row r="2119" spans="1:8" x14ac:dyDescent="0.2">
      <c r="A2119" t="str">
        <f t="shared" si="35"/>
        <v>RWA16CIMM</v>
      </c>
      <c r="B2119" t="s">
        <v>110</v>
      </c>
      <c r="C2119" t="s">
        <v>10219</v>
      </c>
      <c r="D2119" t="s">
        <v>5139</v>
      </c>
      <c r="E2119" t="s">
        <v>5140</v>
      </c>
      <c r="F2119" t="s">
        <v>10254</v>
      </c>
      <c r="G2119" s="11"/>
      <c r="H2119" s="11"/>
    </row>
    <row r="2120" spans="1:8" x14ac:dyDescent="0.2">
      <c r="A2120" t="str">
        <f t="shared" si="35"/>
        <v>RWA16CNUF</v>
      </c>
      <c r="B2120" t="s">
        <v>110</v>
      </c>
      <c r="C2120" t="s">
        <v>10219</v>
      </c>
      <c r="D2120" t="s">
        <v>5139</v>
      </c>
      <c r="E2120" t="s">
        <v>5140</v>
      </c>
      <c r="F2120" t="s">
        <v>10255</v>
      </c>
      <c r="G2120" s="11"/>
      <c r="H2120" s="11"/>
    </row>
    <row r="2121" spans="1:8" x14ac:dyDescent="0.2">
      <c r="A2121" t="str">
        <f t="shared" si="35"/>
        <v>RWA16COHD</v>
      </c>
      <c r="B2121" t="s">
        <v>110</v>
      </c>
      <c r="C2121" t="s">
        <v>10219</v>
      </c>
      <c r="D2121" t="s">
        <v>5139</v>
      </c>
      <c r="E2121" t="s">
        <v>5140</v>
      </c>
      <c r="F2121" t="s">
        <v>10256</v>
      </c>
      <c r="G2121" s="11"/>
      <c r="H2121" s="11"/>
    </row>
    <row r="2122" spans="1:8" x14ac:dyDescent="0.2">
      <c r="A2122" t="str">
        <f t="shared" si="35"/>
        <v>RWA16CPAT</v>
      </c>
      <c r="B2122" t="s">
        <v>110</v>
      </c>
      <c r="C2122" t="s">
        <v>10219</v>
      </c>
      <c r="D2122" t="s">
        <v>5139</v>
      </c>
      <c r="E2122" t="s">
        <v>5140</v>
      </c>
      <c r="F2122" t="s">
        <v>10257</v>
      </c>
      <c r="G2122" s="11"/>
      <c r="H2122" s="11"/>
    </row>
    <row r="2123" spans="1:8" x14ac:dyDescent="0.2">
      <c r="A2123" t="str">
        <f t="shared" si="35"/>
        <v>RWA16CSAL</v>
      </c>
      <c r="B2123" t="s">
        <v>110</v>
      </c>
      <c r="C2123" t="s">
        <v>10219</v>
      </c>
      <c r="D2123" t="s">
        <v>5139</v>
      </c>
      <c r="E2123" t="s">
        <v>5140</v>
      </c>
      <c r="F2123" t="s">
        <v>10258</v>
      </c>
      <c r="G2123" s="11"/>
      <c r="H2123" s="11"/>
    </row>
    <row r="2124" spans="1:8" x14ac:dyDescent="0.2">
      <c r="A2124" t="str">
        <f t="shared" si="35"/>
        <v>RWA16CURP</v>
      </c>
      <c r="B2124" t="s">
        <v>110</v>
      </c>
      <c r="C2124" t="s">
        <v>10219</v>
      </c>
      <c r="D2124" t="s">
        <v>5139</v>
      </c>
      <c r="E2124" t="s">
        <v>5140</v>
      </c>
      <c r="F2124" t="s">
        <v>10259</v>
      </c>
      <c r="G2124" s="11"/>
      <c r="H2124" s="11"/>
    </row>
    <row r="2125" spans="1:8" x14ac:dyDescent="0.2">
      <c r="A2125" t="str">
        <f t="shared" si="35"/>
        <v>RWA16END1</v>
      </c>
      <c r="B2125" t="s">
        <v>110</v>
      </c>
      <c r="C2125" t="s">
        <v>10219</v>
      </c>
      <c r="D2125" t="s">
        <v>5139</v>
      </c>
      <c r="E2125" t="s">
        <v>5140</v>
      </c>
      <c r="F2125" t="s">
        <v>10260</v>
      </c>
      <c r="G2125" s="11"/>
      <c r="H2125" s="11"/>
    </row>
    <row r="2126" spans="1:8" x14ac:dyDescent="0.2">
      <c r="A2126" t="str">
        <f t="shared" si="35"/>
        <v>RWA16END2</v>
      </c>
      <c r="B2126" t="s">
        <v>110</v>
      </c>
      <c r="C2126" t="s">
        <v>10219</v>
      </c>
      <c r="D2126" t="s">
        <v>5139</v>
      </c>
      <c r="E2126" t="s">
        <v>5140</v>
      </c>
      <c r="F2126" t="s">
        <v>10261</v>
      </c>
      <c r="G2126" s="11"/>
      <c r="H2126" s="11"/>
    </row>
    <row r="2127" spans="1:8" x14ac:dyDescent="0.2">
      <c r="A2127" t="str">
        <f t="shared" si="35"/>
        <v>RWA16TYAC</v>
      </c>
      <c r="B2127" t="s">
        <v>110</v>
      </c>
      <c r="C2127" t="s">
        <v>10219</v>
      </c>
      <c r="D2127" t="s">
        <v>5139</v>
      </c>
      <c r="E2127" t="s">
        <v>5140</v>
      </c>
      <c r="F2127" t="s">
        <v>10262</v>
      </c>
      <c r="G2127" s="11"/>
      <c r="H2127" s="11"/>
    </row>
    <row r="2128" spans="1:8" x14ac:dyDescent="0.2">
      <c r="A2128" t="str">
        <f t="shared" si="35"/>
        <v>RWA16TYAD</v>
      </c>
      <c r="B2128" t="s">
        <v>110</v>
      </c>
      <c r="C2128" t="s">
        <v>10219</v>
      </c>
      <c r="D2128" t="s">
        <v>5139</v>
      </c>
      <c r="E2128" t="s">
        <v>5140</v>
      </c>
      <c r="F2128" t="s">
        <v>10263</v>
      </c>
      <c r="G2128" s="11"/>
      <c r="H2128" s="11"/>
    </row>
    <row r="2129" spans="1:8" x14ac:dyDescent="0.2">
      <c r="A2129" t="str">
        <f t="shared" si="35"/>
        <v>RWA01AMLU</v>
      </c>
      <c r="B2129" t="s">
        <v>110</v>
      </c>
      <c r="C2129" t="s">
        <v>10219</v>
      </c>
      <c r="D2129" t="s">
        <v>5139</v>
      </c>
      <c r="E2129" t="s">
        <v>5140</v>
      </c>
      <c r="F2129" t="s">
        <v>10264</v>
      </c>
      <c r="G2129" s="11"/>
      <c r="H2129" s="11"/>
    </row>
    <row r="2130" spans="1:8" x14ac:dyDescent="0.2">
      <c r="A2130" t="str">
        <f t="shared" si="35"/>
        <v>RWA01AMU</v>
      </c>
      <c r="B2130" t="s">
        <v>110</v>
      </c>
      <c r="C2130" t="s">
        <v>10219</v>
      </c>
      <c r="D2130" t="s">
        <v>5141</v>
      </c>
      <c r="E2130" t="s">
        <v>5142</v>
      </c>
      <c r="F2130" t="s">
        <v>10265</v>
      </c>
      <c r="G2130" s="11"/>
      <c r="H2130" s="11"/>
    </row>
    <row r="2131" spans="1:8" x14ac:dyDescent="0.2">
      <c r="A2131" t="str">
        <f t="shared" si="35"/>
        <v>RWA01BAIL</v>
      </c>
      <c r="B2131" t="s">
        <v>110</v>
      </c>
      <c r="C2131" t="s">
        <v>10219</v>
      </c>
      <c r="D2131" t="s">
        <v>5141</v>
      </c>
      <c r="E2131" t="s">
        <v>5142</v>
      </c>
      <c r="F2131" t="s">
        <v>8392</v>
      </c>
      <c r="G2131" s="11"/>
      <c r="H2131" s="11"/>
    </row>
    <row r="2132" spans="1:8" x14ac:dyDescent="0.2">
      <c r="A2132" t="str">
        <f t="shared" si="35"/>
        <v>RWA01BINI</v>
      </c>
      <c r="B2132" t="s">
        <v>110</v>
      </c>
      <c r="C2132" t="s">
        <v>10219</v>
      </c>
      <c r="D2132" t="s">
        <v>5141</v>
      </c>
      <c r="E2132" t="s">
        <v>5142</v>
      </c>
      <c r="F2132" t="s">
        <v>10266</v>
      </c>
      <c r="G2132" s="11"/>
      <c r="H2132" s="11"/>
    </row>
    <row r="2133" spans="1:8" x14ac:dyDescent="0.2">
      <c r="A2133" t="str">
        <f t="shared" si="35"/>
        <v>RWA01C1</v>
      </c>
      <c r="B2133" t="s">
        <v>110</v>
      </c>
      <c r="C2133" t="s">
        <v>10219</v>
      </c>
      <c r="D2133" t="s">
        <v>5141</v>
      </c>
      <c r="E2133" t="s">
        <v>5142</v>
      </c>
      <c r="F2133" t="s">
        <v>10267</v>
      </c>
      <c r="G2133" s="11"/>
      <c r="H2133" s="11"/>
    </row>
    <row r="2134" spans="1:8" x14ac:dyDescent="0.2">
      <c r="A2134" t="str">
        <f t="shared" si="35"/>
        <v>RWA01C12D</v>
      </c>
      <c r="B2134" t="s">
        <v>110</v>
      </c>
      <c r="C2134" t="s">
        <v>10219</v>
      </c>
      <c r="D2134" t="s">
        <v>5141</v>
      </c>
      <c r="E2134" t="s">
        <v>5142</v>
      </c>
      <c r="F2134" t="s">
        <v>9599</v>
      </c>
      <c r="G2134" s="11"/>
      <c r="H2134" s="11"/>
    </row>
    <row r="2135" spans="1:8" x14ac:dyDescent="0.2">
      <c r="A2135" t="str">
        <f t="shared" si="35"/>
        <v>RWA01C4</v>
      </c>
      <c r="B2135" t="s">
        <v>110</v>
      </c>
      <c r="C2135" t="s">
        <v>10219</v>
      </c>
      <c r="D2135" t="s">
        <v>5141</v>
      </c>
      <c r="E2135" t="s">
        <v>5142</v>
      </c>
      <c r="F2135" t="s">
        <v>10268</v>
      </c>
      <c r="G2135" s="11"/>
      <c r="H2135" s="11"/>
    </row>
    <row r="2136" spans="1:8" x14ac:dyDescent="0.2">
      <c r="A2136" t="str">
        <f t="shared" si="35"/>
        <v>RWA01C5</v>
      </c>
      <c r="B2136" t="s">
        <v>110</v>
      </c>
      <c r="C2136" t="s">
        <v>10219</v>
      </c>
      <c r="D2136" t="s">
        <v>5141</v>
      </c>
      <c r="E2136" t="s">
        <v>5142</v>
      </c>
      <c r="F2136" t="s">
        <v>8993</v>
      </c>
      <c r="G2136" s="11"/>
      <c r="H2136" s="11"/>
    </row>
    <row r="2137" spans="1:8" x14ac:dyDescent="0.2">
      <c r="A2137" t="str">
        <f t="shared" si="35"/>
        <v>RWA01C6A</v>
      </c>
      <c r="B2137" t="s">
        <v>110</v>
      </c>
      <c r="C2137" t="s">
        <v>10219</v>
      </c>
      <c r="D2137" t="s">
        <v>5141</v>
      </c>
      <c r="E2137" t="s">
        <v>5142</v>
      </c>
      <c r="F2137" t="s">
        <v>8994</v>
      </c>
      <c r="G2137" s="11"/>
      <c r="H2137" s="11"/>
    </row>
    <row r="2138" spans="1:8" x14ac:dyDescent="0.2">
      <c r="A2138" t="str">
        <f t="shared" ref="A2138:A2202" si="36">CONCATENATE(D2139,F2139)</f>
        <v>RWA01CHDU</v>
      </c>
      <c r="B2138" t="s">
        <v>110</v>
      </c>
      <c r="C2138" t="s">
        <v>10219</v>
      </c>
      <c r="D2138" t="s">
        <v>5141</v>
      </c>
      <c r="E2138" t="s">
        <v>5142</v>
      </c>
      <c r="F2138" t="s">
        <v>10269</v>
      </c>
      <c r="G2138" s="11"/>
      <c r="H2138" s="11"/>
    </row>
    <row r="2139" spans="1:8" x14ac:dyDescent="0.2">
      <c r="A2139" t="str">
        <f t="shared" si="36"/>
        <v>RWA01CHEM</v>
      </c>
      <c r="B2139" t="s">
        <v>110</v>
      </c>
      <c r="C2139" t="s">
        <v>10219</v>
      </c>
      <c r="D2139" t="s">
        <v>5141</v>
      </c>
      <c r="E2139" t="s">
        <v>5142</v>
      </c>
      <c r="F2139" t="s">
        <v>10270</v>
      </c>
      <c r="G2139" s="11"/>
      <c r="H2139" s="11"/>
    </row>
    <row r="2140" spans="1:8" x14ac:dyDescent="0.2">
      <c r="A2140" t="str">
        <f t="shared" si="36"/>
        <v>RWA01CINI</v>
      </c>
      <c r="B2140" t="s">
        <v>110</v>
      </c>
      <c r="C2140" t="s">
        <v>10219</v>
      </c>
      <c r="D2140" t="s">
        <v>5141</v>
      </c>
      <c r="E2140" t="s">
        <v>5142</v>
      </c>
      <c r="F2140" t="s">
        <v>10271</v>
      </c>
      <c r="G2140" s="11"/>
      <c r="H2140" s="11"/>
    </row>
    <row r="2141" spans="1:8" x14ac:dyDescent="0.2">
      <c r="A2141" t="str">
        <f t="shared" si="36"/>
        <v>RWA01CPRA</v>
      </c>
      <c r="B2141" t="s">
        <v>110</v>
      </c>
      <c r="C2141" t="s">
        <v>10219</v>
      </c>
      <c r="D2141" t="s">
        <v>5141</v>
      </c>
      <c r="E2141" t="s">
        <v>5142</v>
      </c>
      <c r="F2141" t="s">
        <v>10272</v>
      </c>
      <c r="G2141" s="11"/>
      <c r="H2141" s="11"/>
    </row>
    <row r="2142" spans="1:8" x14ac:dyDescent="0.2">
      <c r="A2142" t="str">
        <f t="shared" si="36"/>
        <v>RWA01CYST</v>
      </c>
      <c r="B2142" t="s">
        <v>110</v>
      </c>
      <c r="C2142" t="s">
        <v>10219</v>
      </c>
      <c r="D2142" t="s">
        <v>5141</v>
      </c>
      <c r="E2142" t="s">
        <v>5142</v>
      </c>
      <c r="F2142" t="s">
        <v>10273</v>
      </c>
      <c r="G2142" s="11"/>
      <c r="H2142" s="11"/>
    </row>
    <row r="2143" spans="1:8" x14ac:dyDescent="0.2">
      <c r="A2143" t="str">
        <f t="shared" si="36"/>
        <v>RWA01DERM</v>
      </c>
      <c r="B2143" t="s">
        <v>110</v>
      </c>
      <c r="C2143" t="s">
        <v>10219</v>
      </c>
      <c r="D2143" t="s">
        <v>5141</v>
      </c>
      <c r="E2143" t="s">
        <v>5142</v>
      </c>
      <c r="F2143" t="s">
        <v>10274</v>
      </c>
      <c r="G2143" s="11"/>
      <c r="H2143" s="11"/>
    </row>
    <row r="2144" spans="1:8" x14ac:dyDescent="0.2">
      <c r="A2144" t="str">
        <f t="shared" si="36"/>
        <v>RWA01EAU</v>
      </c>
      <c r="B2144" t="s">
        <v>110</v>
      </c>
      <c r="C2144" t="s">
        <v>10219</v>
      </c>
      <c r="D2144" t="s">
        <v>5141</v>
      </c>
      <c r="E2144" t="s">
        <v>5142</v>
      </c>
      <c r="F2144" t="s">
        <v>10275</v>
      </c>
      <c r="G2144" s="11"/>
      <c r="H2144" s="11"/>
    </row>
    <row r="2145" spans="1:8" x14ac:dyDescent="0.2">
      <c r="A2145" t="str">
        <f t="shared" si="36"/>
        <v>RWA01EYDC</v>
      </c>
      <c r="B2145" t="s">
        <v>110</v>
      </c>
      <c r="C2145" t="s">
        <v>10219</v>
      </c>
      <c r="D2145" t="s">
        <v>5141</v>
      </c>
      <c r="E2145" t="s">
        <v>5142</v>
      </c>
      <c r="F2145" t="s">
        <v>10276</v>
      </c>
      <c r="G2145" s="11"/>
      <c r="H2145" s="12"/>
    </row>
    <row r="2146" spans="1:8" x14ac:dyDescent="0.2">
      <c r="A2146" t="str">
        <f t="shared" si="36"/>
        <v>RWA01EYWD</v>
      </c>
      <c r="B2146" t="s">
        <v>110</v>
      </c>
      <c r="C2146" t="s">
        <v>10219</v>
      </c>
      <c r="D2146" t="s">
        <v>5141</v>
      </c>
      <c r="E2146" t="s">
        <v>5142</v>
      </c>
      <c r="F2146" t="s">
        <v>10277</v>
      </c>
      <c r="G2146" s="11"/>
      <c r="H2146" s="11"/>
    </row>
    <row r="2147" spans="1:8" x14ac:dyDescent="0.2">
      <c r="A2147" t="str">
        <f t="shared" si="36"/>
        <v>RWA01GATH</v>
      </c>
      <c r="B2147" t="s">
        <v>110</v>
      </c>
      <c r="C2147" t="s">
        <v>10219</v>
      </c>
      <c r="D2147" t="s">
        <v>5141</v>
      </c>
      <c r="E2147" t="s">
        <v>5142</v>
      </c>
      <c r="F2147" t="s">
        <v>10278</v>
      </c>
      <c r="G2147" s="11"/>
      <c r="H2147" s="11"/>
    </row>
    <row r="2148" spans="1:8" x14ac:dyDescent="0.2">
      <c r="A2148" t="str">
        <f t="shared" si="36"/>
        <v>RWA01H1</v>
      </c>
      <c r="B2148" t="s">
        <v>110</v>
      </c>
      <c r="C2148" t="s">
        <v>10219</v>
      </c>
      <c r="D2148" t="s">
        <v>5141</v>
      </c>
      <c r="E2148" t="s">
        <v>5142</v>
      </c>
      <c r="F2148" t="s">
        <v>10279</v>
      </c>
      <c r="G2148" s="11"/>
      <c r="H2148" s="11"/>
    </row>
    <row r="2149" spans="1:8" x14ac:dyDescent="0.2">
      <c r="A2149" t="str">
        <f t="shared" si="36"/>
        <v>RWA01H10</v>
      </c>
      <c r="B2149" t="s">
        <v>110</v>
      </c>
      <c r="C2149" t="s">
        <v>10219</v>
      </c>
      <c r="D2149" t="s">
        <v>5141</v>
      </c>
      <c r="E2149" t="s">
        <v>5142</v>
      </c>
      <c r="F2149" t="s">
        <v>10280</v>
      </c>
      <c r="G2149" s="11"/>
      <c r="H2149" s="11"/>
    </row>
    <row r="2150" spans="1:8" x14ac:dyDescent="0.2">
      <c r="A2150" t="str">
        <f t="shared" si="36"/>
        <v>RWA01H100</v>
      </c>
      <c r="B2150" t="s">
        <v>110</v>
      </c>
      <c r="C2150" t="s">
        <v>10219</v>
      </c>
      <c r="D2150" t="s">
        <v>5141</v>
      </c>
      <c r="E2150" t="s">
        <v>5142</v>
      </c>
      <c r="F2150" t="s">
        <v>10281</v>
      </c>
      <c r="G2150" s="11" t="s">
        <v>10232</v>
      </c>
      <c r="H2150" s="11">
        <v>43777</v>
      </c>
    </row>
    <row r="2151" spans="1:8" x14ac:dyDescent="0.2">
      <c r="A2151" t="str">
        <f t="shared" si="36"/>
        <v>RWA01H11</v>
      </c>
      <c r="B2151" t="s">
        <v>110</v>
      </c>
      <c r="C2151" t="s">
        <v>10219</v>
      </c>
      <c r="D2151" t="s">
        <v>5141</v>
      </c>
      <c r="E2151" t="s">
        <v>5142</v>
      </c>
      <c r="F2151" t="s">
        <v>10282</v>
      </c>
      <c r="G2151" s="11"/>
      <c r="H2151" s="11"/>
    </row>
    <row r="2152" spans="1:8" x14ac:dyDescent="0.2">
      <c r="A2152" t="str">
        <f t="shared" si="36"/>
        <v>RWA01H110</v>
      </c>
      <c r="B2152" t="s">
        <v>110</v>
      </c>
      <c r="C2152" t="s">
        <v>10219</v>
      </c>
      <c r="D2152" t="s">
        <v>5141</v>
      </c>
      <c r="E2152" t="s">
        <v>5142</v>
      </c>
      <c r="F2152" t="s">
        <v>10283</v>
      </c>
      <c r="G2152" s="11" t="s">
        <v>10232</v>
      </c>
      <c r="H2152" s="11">
        <v>43777</v>
      </c>
    </row>
    <row r="2153" spans="1:8" x14ac:dyDescent="0.2">
      <c r="A2153" t="str">
        <f t="shared" si="36"/>
        <v>RWA01H12</v>
      </c>
      <c r="B2153" t="s">
        <v>110</v>
      </c>
      <c r="C2153" t="s">
        <v>10219</v>
      </c>
      <c r="D2153" t="s">
        <v>5141</v>
      </c>
      <c r="E2153" t="s">
        <v>5142</v>
      </c>
      <c r="F2153" t="s">
        <v>10284</v>
      </c>
      <c r="G2153" s="11"/>
      <c r="H2153" s="11"/>
    </row>
    <row r="2154" spans="1:8" x14ac:dyDescent="0.2">
      <c r="A2154" t="str">
        <f t="shared" si="36"/>
        <v>RWA01H120</v>
      </c>
      <c r="B2154" t="s">
        <v>110</v>
      </c>
      <c r="C2154" t="s">
        <v>10219</v>
      </c>
      <c r="D2154" t="s">
        <v>5141</v>
      </c>
      <c r="E2154" t="s">
        <v>5142</v>
      </c>
      <c r="F2154" t="s">
        <v>10285</v>
      </c>
      <c r="G2154" s="11"/>
      <c r="H2154" s="11"/>
    </row>
    <row r="2155" spans="1:8" x14ac:dyDescent="0.2">
      <c r="A2155" t="str">
        <f t="shared" si="36"/>
        <v>RWA01H130</v>
      </c>
      <c r="B2155" t="s">
        <v>110</v>
      </c>
      <c r="C2155" t="s">
        <v>10219</v>
      </c>
      <c r="D2155" t="s">
        <v>5141</v>
      </c>
      <c r="E2155" t="s">
        <v>5142</v>
      </c>
      <c r="F2155" t="s">
        <v>10286</v>
      </c>
      <c r="G2155" s="11" t="s">
        <v>10232</v>
      </c>
      <c r="H2155" s="11">
        <v>43777</v>
      </c>
    </row>
    <row r="2156" spans="1:8" x14ac:dyDescent="0.2">
      <c r="A2156" t="str">
        <f t="shared" si="36"/>
        <v>RWA01H15</v>
      </c>
      <c r="B2156" t="s">
        <v>110</v>
      </c>
      <c r="C2156" t="s">
        <v>10219</v>
      </c>
      <c r="D2156" t="s">
        <v>5141</v>
      </c>
      <c r="E2156" t="s">
        <v>5142</v>
      </c>
      <c r="F2156" t="s">
        <v>10287</v>
      </c>
      <c r="G2156" s="11"/>
      <c r="H2156" s="11"/>
    </row>
    <row r="2157" spans="1:8" x14ac:dyDescent="0.2">
      <c r="A2157" t="str">
        <f t="shared" si="36"/>
        <v>RWA01H16</v>
      </c>
      <c r="B2157" t="s">
        <v>110</v>
      </c>
      <c r="C2157" t="s">
        <v>10219</v>
      </c>
      <c r="D2157" t="s">
        <v>5141</v>
      </c>
      <c r="E2157" t="s">
        <v>5142</v>
      </c>
      <c r="F2157" t="s">
        <v>10289</v>
      </c>
      <c r="G2157" s="11" t="s">
        <v>10246</v>
      </c>
      <c r="H2157" s="11">
        <v>43777</v>
      </c>
    </row>
    <row r="2158" spans="1:8" x14ac:dyDescent="0.2">
      <c r="A2158" t="str">
        <f t="shared" si="36"/>
        <v>RWA01H19</v>
      </c>
      <c r="B2158" t="s">
        <v>110</v>
      </c>
      <c r="C2158" t="s">
        <v>10219</v>
      </c>
      <c r="D2158" t="s">
        <v>5141</v>
      </c>
      <c r="E2158" t="s">
        <v>5142</v>
      </c>
      <c r="F2158" t="s">
        <v>10290</v>
      </c>
      <c r="G2158" s="11"/>
      <c r="H2158" s="11"/>
    </row>
    <row r="2159" spans="1:8" x14ac:dyDescent="0.2">
      <c r="A2159" t="str">
        <f t="shared" si="36"/>
        <v>RWA01H20</v>
      </c>
      <c r="B2159" t="s">
        <v>110</v>
      </c>
      <c r="C2159" t="s">
        <v>10219</v>
      </c>
      <c r="D2159" t="s">
        <v>5141</v>
      </c>
      <c r="E2159" t="s">
        <v>5142</v>
      </c>
      <c r="F2159" t="s">
        <v>10291</v>
      </c>
      <c r="G2159" s="11"/>
      <c r="H2159" s="11"/>
    </row>
    <row r="2160" spans="1:8" x14ac:dyDescent="0.2">
      <c r="A2160" t="str">
        <f t="shared" si="36"/>
        <v>RWA01H200</v>
      </c>
      <c r="B2160" t="s">
        <v>110</v>
      </c>
      <c r="C2160" t="s">
        <v>10219</v>
      </c>
      <c r="D2160" t="s">
        <v>5141</v>
      </c>
      <c r="E2160" t="s">
        <v>5142</v>
      </c>
      <c r="F2160" t="s">
        <v>10292</v>
      </c>
      <c r="G2160" s="11"/>
      <c r="H2160" s="11"/>
    </row>
    <row r="2161" spans="1:8" x14ac:dyDescent="0.2">
      <c r="A2161" t="str">
        <f t="shared" si="36"/>
        <v>RWA01H21</v>
      </c>
      <c r="B2161" t="s">
        <v>110</v>
      </c>
      <c r="C2161" t="s">
        <v>10219</v>
      </c>
      <c r="D2161" t="s">
        <v>5141</v>
      </c>
      <c r="E2161" t="s">
        <v>5142</v>
      </c>
      <c r="F2161" t="s">
        <v>10293</v>
      </c>
      <c r="G2161" s="11"/>
      <c r="H2161" s="11"/>
    </row>
    <row r="2162" spans="1:8" x14ac:dyDescent="0.2">
      <c r="A2162" t="str">
        <f t="shared" si="36"/>
        <v>RWA01H24</v>
      </c>
      <c r="B2162" t="s">
        <v>110</v>
      </c>
      <c r="C2162" t="s">
        <v>10219</v>
      </c>
      <c r="D2162" t="s">
        <v>5141</v>
      </c>
      <c r="E2162" t="s">
        <v>5142</v>
      </c>
      <c r="F2162" t="s">
        <v>10294</v>
      </c>
      <c r="G2162" s="11"/>
      <c r="H2162" s="11"/>
    </row>
    <row r="2163" spans="1:8" x14ac:dyDescent="0.2">
      <c r="A2163" t="str">
        <f t="shared" si="36"/>
        <v>RWA01H30 CEDAR</v>
      </c>
      <c r="B2163" t="s">
        <v>110</v>
      </c>
      <c r="C2163" t="s">
        <v>10219</v>
      </c>
      <c r="D2163" t="s">
        <v>5141</v>
      </c>
      <c r="E2163" t="s">
        <v>5142</v>
      </c>
      <c r="F2163" t="s">
        <v>10295</v>
      </c>
      <c r="G2163" s="11"/>
      <c r="H2163" s="11"/>
    </row>
    <row r="2164" spans="1:8" x14ac:dyDescent="0.2">
      <c r="A2164" t="str">
        <f t="shared" si="36"/>
        <v>RWA01H31 MAPLE</v>
      </c>
      <c r="B2164" t="s">
        <v>110</v>
      </c>
      <c r="C2164" t="s">
        <v>10219</v>
      </c>
      <c r="D2164" t="s">
        <v>5141</v>
      </c>
      <c r="E2164" t="s">
        <v>5142</v>
      </c>
      <c r="F2164" t="s">
        <v>10296</v>
      </c>
      <c r="G2164" s="11"/>
      <c r="H2164" s="11"/>
    </row>
    <row r="2165" spans="1:8" x14ac:dyDescent="0.2">
      <c r="A2165" t="str">
        <f t="shared" si="36"/>
        <v>RWA01H31A</v>
      </c>
      <c r="B2165" t="s">
        <v>110</v>
      </c>
      <c r="C2165" t="s">
        <v>10219</v>
      </c>
      <c r="D2165" t="s">
        <v>5141</v>
      </c>
      <c r="E2165" t="s">
        <v>5142</v>
      </c>
      <c r="F2165" t="s">
        <v>10297</v>
      </c>
      <c r="G2165" s="11"/>
      <c r="H2165" s="11"/>
    </row>
    <row r="2166" spans="1:8" x14ac:dyDescent="0.2">
      <c r="A2166" t="str">
        <f t="shared" si="36"/>
        <v>RWA01H32</v>
      </c>
      <c r="B2166" t="s">
        <v>110</v>
      </c>
      <c r="C2166" t="s">
        <v>10219</v>
      </c>
      <c r="D2166" t="s">
        <v>5141</v>
      </c>
      <c r="E2166" t="s">
        <v>5142</v>
      </c>
      <c r="F2166" t="s">
        <v>10298</v>
      </c>
      <c r="G2166" s="11"/>
      <c r="H2166" s="11"/>
    </row>
    <row r="2167" spans="1:8" x14ac:dyDescent="0.2">
      <c r="A2167" t="str">
        <f t="shared" si="36"/>
        <v>RWA01H33 ROWAN</v>
      </c>
      <c r="B2167" t="s">
        <v>110</v>
      </c>
      <c r="C2167" t="s">
        <v>10219</v>
      </c>
      <c r="D2167" t="s">
        <v>5141</v>
      </c>
      <c r="E2167" t="s">
        <v>5142</v>
      </c>
      <c r="F2167" t="s">
        <v>10299</v>
      </c>
      <c r="G2167" s="11"/>
      <c r="H2167" s="11"/>
    </row>
    <row r="2168" spans="1:8" x14ac:dyDescent="0.2">
      <c r="A2168" t="str">
        <f t="shared" si="36"/>
        <v>RWA01H34 ACORN</v>
      </c>
      <c r="B2168" t="s">
        <v>110</v>
      </c>
      <c r="C2168" t="s">
        <v>10219</v>
      </c>
      <c r="D2168" t="s">
        <v>5141</v>
      </c>
      <c r="E2168" t="s">
        <v>5142</v>
      </c>
      <c r="F2168" t="s">
        <v>10300</v>
      </c>
      <c r="G2168" s="11"/>
      <c r="H2168" s="11"/>
    </row>
    <row r="2169" spans="1:8" x14ac:dyDescent="0.2">
      <c r="A2169" t="str">
        <f t="shared" si="36"/>
        <v>RWA01H34A</v>
      </c>
      <c r="B2169" t="s">
        <v>110</v>
      </c>
      <c r="C2169" t="s">
        <v>10219</v>
      </c>
      <c r="D2169" t="s">
        <v>5141</v>
      </c>
      <c r="E2169" t="s">
        <v>5142</v>
      </c>
      <c r="F2169" t="s">
        <v>10301</v>
      </c>
      <c r="G2169" s="11"/>
      <c r="H2169" s="11"/>
    </row>
    <row r="2170" spans="1:8" x14ac:dyDescent="0.2">
      <c r="A2170" t="str">
        <f t="shared" si="36"/>
        <v>RWA01H34D</v>
      </c>
      <c r="B2170" t="s">
        <v>110</v>
      </c>
      <c r="C2170" t="s">
        <v>10219</v>
      </c>
      <c r="D2170" t="s">
        <v>5141</v>
      </c>
      <c r="E2170" t="s">
        <v>5142</v>
      </c>
      <c r="F2170" t="s">
        <v>10302</v>
      </c>
      <c r="G2170" s="11"/>
      <c r="H2170" s="11"/>
    </row>
    <row r="2171" spans="1:8" x14ac:dyDescent="0.2">
      <c r="A2171" t="str">
        <f t="shared" si="36"/>
        <v>RWA01H35</v>
      </c>
      <c r="B2171" t="s">
        <v>110</v>
      </c>
      <c r="C2171" t="s">
        <v>10219</v>
      </c>
      <c r="D2171" t="s">
        <v>5141</v>
      </c>
      <c r="E2171" t="s">
        <v>5142</v>
      </c>
      <c r="F2171" t="s">
        <v>10303</v>
      </c>
      <c r="G2171" s="11"/>
      <c r="H2171" s="11"/>
    </row>
    <row r="2172" spans="1:8" x14ac:dyDescent="0.2">
      <c r="A2172" t="str">
        <f t="shared" si="36"/>
        <v>RWA01H36</v>
      </c>
      <c r="B2172" t="s">
        <v>110</v>
      </c>
      <c r="C2172" t="s">
        <v>10219</v>
      </c>
      <c r="D2172" t="s">
        <v>5141</v>
      </c>
      <c r="E2172" t="s">
        <v>5142</v>
      </c>
      <c r="F2172" t="s">
        <v>10304</v>
      </c>
      <c r="G2172" s="11"/>
      <c r="H2172" s="11"/>
    </row>
    <row r="2173" spans="1:8" x14ac:dyDescent="0.2">
      <c r="A2173" t="str">
        <f t="shared" si="36"/>
        <v>RWA01H36a</v>
      </c>
      <c r="B2173" t="s">
        <v>110</v>
      </c>
      <c r="C2173" t="s">
        <v>10219</v>
      </c>
      <c r="D2173" t="s">
        <v>5141</v>
      </c>
      <c r="E2173" t="s">
        <v>5142</v>
      </c>
      <c r="F2173" t="s">
        <v>10305</v>
      </c>
      <c r="G2173" s="11"/>
      <c r="H2173" s="11"/>
    </row>
    <row r="2174" spans="1:8" x14ac:dyDescent="0.2">
      <c r="A2174" t="str">
        <f t="shared" si="36"/>
        <v>RWA01H37</v>
      </c>
      <c r="B2174" t="s">
        <v>110</v>
      </c>
      <c r="C2174" t="s">
        <v>10219</v>
      </c>
      <c r="D2174" t="s">
        <v>5141</v>
      </c>
      <c r="E2174" t="s">
        <v>5142</v>
      </c>
      <c r="F2174" t="s">
        <v>10306</v>
      </c>
      <c r="G2174" s="11"/>
      <c r="H2174" s="11"/>
    </row>
    <row r="2175" spans="1:8" x14ac:dyDescent="0.2">
      <c r="A2175" t="str">
        <f t="shared" si="36"/>
        <v>RWA01H4</v>
      </c>
      <c r="B2175" t="s">
        <v>110</v>
      </c>
      <c r="C2175" t="s">
        <v>10219</v>
      </c>
      <c r="D2175" t="s">
        <v>5141</v>
      </c>
      <c r="E2175" t="s">
        <v>5142</v>
      </c>
      <c r="F2175" t="s">
        <v>10307</v>
      </c>
      <c r="G2175" s="11"/>
      <c r="H2175" s="11"/>
    </row>
    <row r="2176" spans="1:8" x14ac:dyDescent="0.2">
      <c r="A2176" t="str">
        <f t="shared" si="36"/>
        <v>RWA01H40</v>
      </c>
      <c r="B2176" t="s">
        <v>110</v>
      </c>
      <c r="C2176" t="s">
        <v>10219</v>
      </c>
      <c r="D2176" t="s">
        <v>5141</v>
      </c>
      <c r="E2176" t="s">
        <v>5142</v>
      </c>
      <c r="F2176" t="s">
        <v>10308</v>
      </c>
      <c r="G2176" s="11" t="s">
        <v>14253</v>
      </c>
      <c r="H2176" s="11">
        <v>43994</v>
      </c>
    </row>
    <row r="2177" spans="1:8" x14ac:dyDescent="0.2">
      <c r="A2177" t="str">
        <f t="shared" si="36"/>
        <v>RWA01H5 / RHOB</v>
      </c>
      <c r="B2177" t="s">
        <v>110</v>
      </c>
      <c r="C2177" t="s">
        <v>10219</v>
      </c>
      <c r="D2177" t="s">
        <v>5141</v>
      </c>
      <c r="E2177" t="s">
        <v>5142</v>
      </c>
      <c r="F2177" t="s">
        <v>10309</v>
      </c>
      <c r="G2177" s="11" t="s">
        <v>10371</v>
      </c>
      <c r="H2177" s="11">
        <v>43983</v>
      </c>
    </row>
    <row r="2178" spans="1:8" x14ac:dyDescent="0.2">
      <c r="A2178" t="str">
        <f t="shared" ref="A2178" si="37">CONCATENATE(D2179,F2179)</f>
        <v>RWA01H50</v>
      </c>
      <c r="B2178" t="s">
        <v>110</v>
      </c>
      <c r="C2178" t="s">
        <v>10219</v>
      </c>
      <c r="D2178" t="s">
        <v>5141</v>
      </c>
      <c r="E2178" t="s">
        <v>5142</v>
      </c>
      <c r="F2178" t="s">
        <v>10310</v>
      </c>
      <c r="G2178" s="11"/>
      <c r="H2178" s="11"/>
    </row>
    <row r="2179" spans="1:8" x14ac:dyDescent="0.2">
      <c r="A2179" t="str">
        <f t="shared" si="36"/>
        <v>RWA01H500</v>
      </c>
      <c r="B2179" t="s">
        <v>110</v>
      </c>
      <c r="C2179" t="s">
        <v>10219</v>
      </c>
      <c r="D2179" t="s">
        <v>5141</v>
      </c>
      <c r="E2179" t="s">
        <v>5142</v>
      </c>
      <c r="F2179" t="s">
        <v>10311</v>
      </c>
      <c r="G2179" s="11"/>
      <c r="H2179" s="11"/>
    </row>
    <row r="2180" spans="1:8" x14ac:dyDescent="0.2">
      <c r="A2180" t="str">
        <f t="shared" si="36"/>
        <v>RWA01H6</v>
      </c>
      <c r="B2180" t="s">
        <v>110</v>
      </c>
      <c r="C2180" t="s">
        <v>10219</v>
      </c>
      <c r="D2180" t="s">
        <v>5141</v>
      </c>
      <c r="E2180" t="s">
        <v>5142</v>
      </c>
      <c r="F2180" t="s">
        <v>10312</v>
      </c>
      <c r="G2180" s="11"/>
      <c r="H2180" s="12"/>
    </row>
    <row r="2181" spans="1:8" x14ac:dyDescent="0.2">
      <c r="A2181" t="str">
        <f t="shared" si="36"/>
        <v>RWA01H60</v>
      </c>
      <c r="B2181" t="s">
        <v>110</v>
      </c>
      <c r="C2181" t="s">
        <v>10219</v>
      </c>
      <c r="D2181" t="s">
        <v>5141</v>
      </c>
      <c r="E2181" t="s">
        <v>5142</v>
      </c>
      <c r="F2181" t="s">
        <v>10313</v>
      </c>
      <c r="G2181" s="11"/>
      <c r="H2181" s="11"/>
    </row>
    <row r="2182" spans="1:8" x14ac:dyDescent="0.2">
      <c r="A2182" t="str">
        <f t="shared" si="36"/>
        <v>RWA01H6A</v>
      </c>
      <c r="B2182" t="s">
        <v>110</v>
      </c>
      <c r="C2182" t="s">
        <v>10219</v>
      </c>
      <c r="D2182" t="s">
        <v>5141</v>
      </c>
      <c r="E2182" t="s">
        <v>5142</v>
      </c>
      <c r="F2182" t="s">
        <v>10314</v>
      </c>
      <c r="G2182" s="11"/>
      <c r="H2182" s="11"/>
    </row>
    <row r="2183" spans="1:8" x14ac:dyDescent="0.2">
      <c r="A2183" t="str">
        <f t="shared" si="36"/>
        <v>RWA01H7</v>
      </c>
      <c r="B2183" t="s">
        <v>110</v>
      </c>
      <c r="C2183" t="s">
        <v>10219</v>
      </c>
      <c r="D2183" t="s">
        <v>5141</v>
      </c>
      <c r="E2183" t="s">
        <v>5142</v>
      </c>
      <c r="F2183" t="s">
        <v>10315</v>
      </c>
      <c r="G2183" s="11"/>
      <c r="H2183" s="11"/>
    </row>
    <row r="2184" spans="1:8" x14ac:dyDescent="0.2">
      <c r="A2184" t="str">
        <f t="shared" si="36"/>
        <v>RWA01H70</v>
      </c>
      <c r="B2184" t="s">
        <v>110</v>
      </c>
      <c r="C2184" t="s">
        <v>10219</v>
      </c>
      <c r="D2184" t="s">
        <v>5141</v>
      </c>
      <c r="E2184" t="s">
        <v>5142</v>
      </c>
      <c r="F2184" t="s">
        <v>10316</v>
      </c>
      <c r="G2184" s="11"/>
      <c r="H2184" s="11"/>
    </row>
    <row r="2185" spans="1:8" x14ac:dyDescent="0.2">
      <c r="A2185" t="str">
        <f t="shared" si="36"/>
        <v>RWA01H8</v>
      </c>
      <c r="B2185" t="s">
        <v>110</v>
      </c>
      <c r="C2185" t="s">
        <v>10219</v>
      </c>
      <c r="D2185" t="s">
        <v>5141</v>
      </c>
      <c r="E2185" t="s">
        <v>5142</v>
      </c>
      <c r="F2185" t="s">
        <v>10317</v>
      </c>
      <c r="G2185" s="11" t="s">
        <v>14253</v>
      </c>
      <c r="H2185" s="11">
        <v>43994</v>
      </c>
    </row>
    <row r="2186" spans="1:8" x14ac:dyDescent="0.2">
      <c r="A2186" t="str">
        <f t="shared" si="36"/>
        <v>RWA01H80</v>
      </c>
      <c r="B2186" t="s">
        <v>110</v>
      </c>
      <c r="C2186" t="s">
        <v>10219</v>
      </c>
      <c r="D2186" t="s">
        <v>5141</v>
      </c>
      <c r="E2186" t="s">
        <v>5142</v>
      </c>
      <c r="F2186" t="s">
        <v>10318</v>
      </c>
      <c r="G2186" s="11" t="s">
        <v>10371</v>
      </c>
      <c r="H2186" s="11">
        <v>43983</v>
      </c>
    </row>
    <row r="2187" spans="1:8" x14ac:dyDescent="0.2">
      <c r="A2187" t="str">
        <f t="shared" si="36"/>
        <v>RWA01H9</v>
      </c>
      <c r="B2187" t="s">
        <v>110</v>
      </c>
      <c r="C2187" t="s">
        <v>10219</v>
      </c>
      <c r="D2187" t="s">
        <v>5141</v>
      </c>
      <c r="E2187" t="s">
        <v>5142</v>
      </c>
      <c r="F2187" t="s">
        <v>10319</v>
      </c>
      <c r="G2187" s="11" t="s">
        <v>14247</v>
      </c>
      <c r="H2187" s="11">
        <v>44126</v>
      </c>
    </row>
    <row r="2188" spans="1:8" x14ac:dyDescent="0.2">
      <c r="A2188" t="str">
        <f t="shared" si="36"/>
        <v>RWA01H90</v>
      </c>
      <c r="B2188" t="s">
        <v>110</v>
      </c>
      <c r="C2188" t="s">
        <v>10219</v>
      </c>
      <c r="D2188" t="s">
        <v>5141</v>
      </c>
      <c r="E2188" t="s">
        <v>5142</v>
      </c>
      <c r="F2188" t="s">
        <v>10320</v>
      </c>
      <c r="G2188" s="11"/>
      <c r="H2188" s="11"/>
    </row>
    <row r="2189" spans="1:8" x14ac:dyDescent="0.2">
      <c r="A2189" t="str">
        <f t="shared" si="36"/>
        <v>RWA01HACU</v>
      </c>
      <c r="B2189" t="s">
        <v>110</v>
      </c>
      <c r="C2189" t="s">
        <v>10219</v>
      </c>
      <c r="D2189" t="s">
        <v>5141</v>
      </c>
      <c r="E2189" t="s">
        <v>5142</v>
      </c>
      <c r="F2189" t="s">
        <v>10321</v>
      </c>
      <c r="G2189" s="11"/>
      <c r="H2189" s="11"/>
    </row>
    <row r="2190" spans="1:8" x14ac:dyDescent="0.2">
      <c r="A2190" t="str">
        <f t="shared" si="36"/>
        <v>RWA01HAEM</v>
      </c>
      <c r="B2190" t="s">
        <v>110</v>
      </c>
      <c r="C2190" t="s">
        <v>10219</v>
      </c>
      <c r="D2190" t="s">
        <v>5141</v>
      </c>
      <c r="E2190" t="s">
        <v>5142</v>
      </c>
      <c r="F2190" t="s">
        <v>10322</v>
      </c>
      <c r="G2190" s="11"/>
      <c r="H2190" s="11"/>
    </row>
    <row r="2191" spans="1:8" x14ac:dyDescent="0.2">
      <c r="A2191" t="str">
        <f t="shared" si="36"/>
        <v>RWA01HARV</v>
      </c>
      <c r="B2191" t="s">
        <v>110</v>
      </c>
      <c r="C2191" t="s">
        <v>10219</v>
      </c>
      <c r="D2191" t="s">
        <v>5141</v>
      </c>
      <c r="E2191" t="s">
        <v>5142</v>
      </c>
      <c r="F2191" t="s">
        <v>10323</v>
      </c>
      <c r="G2191" s="11"/>
      <c r="H2191" s="11"/>
    </row>
    <row r="2192" spans="1:8" x14ac:dyDescent="0.2">
      <c r="A2192" t="str">
        <f t="shared" si="36"/>
        <v>RWA01HASU</v>
      </c>
      <c r="B2192" t="s">
        <v>110</v>
      </c>
      <c r="C2192" t="s">
        <v>10219</v>
      </c>
      <c r="D2192" t="s">
        <v>5141</v>
      </c>
      <c r="E2192" t="s">
        <v>5142</v>
      </c>
      <c r="F2192" t="s">
        <v>10324</v>
      </c>
      <c r="G2192" s="11"/>
      <c r="H2192" s="11"/>
    </row>
    <row r="2193" spans="1:8" x14ac:dyDescent="0.2">
      <c r="A2193" t="str">
        <f t="shared" si="36"/>
        <v>RWA01HCHC</v>
      </c>
      <c r="B2193" t="s">
        <v>110</v>
      </c>
      <c r="C2193" t="s">
        <v>10219</v>
      </c>
      <c r="D2193" t="s">
        <v>5141</v>
      </c>
      <c r="E2193" t="s">
        <v>5142</v>
      </c>
      <c r="F2193" t="s">
        <v>8483</v>
      </c>
      <c r="G2193" s="11"/>
      <c r="H2193" s="11"/>
    </row>
    <row r="2194" spans="1:8" x14ac:dyDescent="0.2">
      <c r="A2194" t="str">
        <f t="shared" si="36"/>
        <v>RWA01HCMU</v>
      </c>
      <c r="B2194" t="s">
        <v>110</v>
      </c>
      <c r="C2194" t="s">
        <v>10219</v>
      </c>
      <c r="D2194" t="s">
        <v>5141</v>
      </c>
      <c r="E2194" t="s">
        <v>5142</v>
      </c>
      <c r="F2194" t="s">
        <v>10325</v>
      </c>
      <c r="G2194" s="11"/>
      <c r="H2194" s="11"/>
    </row>
    <row r="2195" spans="1:8" x14ac:dyDescent="0.2">
      <c r="A2195" t="str">
        <f t="shared" si="36"/>
        <v>RWA01HCSS</v>
      </c>
      <c r="B2195" t="s">
        <v>110</v>
      </c>
      <c r="C2195" t="s">
        <v>10219</v>
      </c>
      <c r="D2195" t="s">
        <v>5141</v>
      </c>
      <c r="E2195" t="s">
        <v>5142</v>
      </c>
      <c r="F2195" t="s">
        <v>10326</v>
      </c>
      <c r="G2195" s="11"/>
      <c r="H2195" s="11"/>
    </row>
    <row r="2196" spans="1:8" x14ac:dyDescent="0.2">
      <c r="A2196" t="str">
        <f t="shared" si="36"/>
        <v>RWA01HDL</v>
      </c>
      <c r="B2196" t="s">
        <v>110</v>
      </c>
      <c r="C2196" t="s">
        <v>10219</v>
      </c>
      <c r="D2196" t="s">
        <v>5141</v>
      </c>
      <c r="E2196" t="s">
        <v>5142</v>
      </c>
      <c r="F2196" t="s">
        <v>10327</v>
      </c>
      <c r="G2196" s="11"/>
      <c r="H2196" s="11"/>
    </row>
    <row r="2197" spans="1:8" x14ac:dyDescent="0.2">
      <c r="A2197" t="str">
        <f t="shared" si="36"/>
        <v>RWA01HDSU</v>
      </c>
      <c r="B2197" t="s">
        <v>110</v>
      </c>
      <c r="C2197" t="s">
        <v>10219</v>
      </c>
      <c r="D2197" t="s">
        <v>5141</v>
      </c>
      <c r="E2197" t="s">
        <v>5142</v>
      </c>
      <c r="F2197" t="s">
        <v>10328</v>
      </c>
      <c r="G2197" s="11"/>
      <c r="H2197" s="11"/>
    </row>
    <row r="2198" spans="1:8" x14ac:dyDescent="0.2">
      <c r="A2198" t="str">
        <f t="shared" si="36"/>
        <v>RWA01HGDC</v>
      </c>
      <c r="B2198" t="s">
        <v>110</v>
      </c>
      <c r="C2198" t="s">
        <v>10219</v>
      </c>
      <c r="D2198" t="s">
        <v>5141</v>
      </c>
      <c r="E2198" t="s">
        <v>5142</v>
      </c>
      <c r="F2198" t="s">
        <v>10329</v>
      </c>
      <c r="G2198" s="11"/>
      <c r="H2198" s="11"/>
    </row>
    <row r="2199" spans="1:8" x14ac:dyDescent="0.2">
      <c r="A2199" t="str">
        <f t="shared" si="36"/>
        <v>RWA01HGHD</v>
      </c>
      <c r="B2199" t="s">
        <v>110</v>
      </c>
      <c r="C2199" t="s">
        <v>10219</v>
      </c>
      <c r="D2199" t="s">
        <v>5141</v>
      </c>
      <c r="E2199" t="s">
        <v>5142</v>
      </c>
      <c r="F2199" t="s">
        <v>10330</v>
      </c>
      <c r="G2199" s="11"/>
      <c r="H2199" s="11"/>
    </row>
    <row r="2200" spans="1:8" x14ac:dyDescent="0.2">
      <c r="A2200" t="str">
        <f t="shared" si="36"/>
        <v>RWA01HGMP</v>
      </c>
      <c r="B2200" t="s">
        <v>110</v>
      </c>
      <c r="C2200" t="s">
        <v>10219</v>
      </c>
      <c r="D2200" t="s">
        <v>5141</v>
      </c>
      <c r="E2200" t="s">
        <v>5142</v>
      </c>
      <c r="F2200" t="s">
        <v>10331</v>
      </c>
      <c r="G2200" s="11"/>
      <c r="H2200" s="11"/>
    </row>
    <row r="2201" spans="1:8" x14ac:dyDescent="0.2">
      <c r="A2201" t="str">
        <f t="shared" si="36"/>
        <v>RWA01HICU</v>
      </c>
      <c r="B2201" t="s">
        <v>110</v>
      </c>
      <c r="C2201" t="s">
        <v>10219</v>
      </c>
      <c r="D2201" t="s">
        <v>5141</v>
      </c>
      <c r="E2201" t="s">
        <v>5142</v>
      </c>
      <c r="F2201" t="s">
        <v>10332</v>
      </c>
      <c r="G2201" s="11"/>
      <c r="H2201" s="11"/>
    </row>
    <row r="2202" spans="1:8" x14ac:dyDescent="0.2">
      <c r="A2202" t="str">
        <f t="shared" si="36"/>
        <v>RWA01HINI</v>
      </c>
      <c r="B2202" t="s">
        <v>110</v>
      </c>
      <c r="C2202" t="s">
        <v>10219</v>
      </c>
      <c r="D2202" t="s">
        <v>5141</v>
      </c>
      <c r="E2202" t="s">
        <v>5142</v>
      </c>
      <c r="F2202" t="s">
        <v>10333</v>
      </c>
      <c r="G2202" s="11"/>
      <c r="H2202" s="11"/>
    </row>
    <row r="2203" spans="1:8" x14ac:dyDescent="0.2">
      <c r="A2203" t="str">
        <f t="shared" ref="A2203:A2266" si="38">CONCATENATE(D2204,F2204)</f>
        <v>RWA01HNHD</v>
      </c>
      <c r="B2203" t="s">
        <v>110</v>
      </c>
      <c r="C2203" t="s">
        <v>10219</v>
      </c>
      <c r="D2203" t="s">
        <v>5141</v>
      </c>
      <c r="E2203" t="s">
        <v>5142</v>
      </c>
      <c r="F2203" t="s">
        <v>10334</v>
      </c>
      <c r="G2203" s="11"/>
      <c r="H2203" s="11"/>
    </row>
    <row r="2204" spans="1:8" x14ac:dyDescent="0.2">
      <c r="A2204" t="str">
        <f t="shared" si="38"/>
        <v>RWA01HORA</v>
      </c>
      <c r="B2204" t="s">
        <v>110</v>
      </c>
      <c r="C2204" t="s">
        <v>10219</v>
      </c>
      <c r="D2204" t="s">
        <v>5141</v>
      </c>
      <c r="E2204" t="s">
        <v>5142</v>
      </c>
      <c r="F2204" t="s">
        <v>10335</v>
      </c>
      <c r="G2204" s="11"/>
      <c r="H2204" s="11"/>
    </row>
    <row r="2205" spans="1:8" x14ac:dyDescent="0.2">
      <c r="A2205" t="str">
        <f t="shared" si="38"/>
        <v>RWA01HPDU</v>
      </c>
      <c r="B2205" t="s">
        <v>110</v>
      </c>
      <c r="C2205" t="s">
        <v>10219</v>
      </c>
      <c r="D2205" t="s">
        <v>5141</v>
      </c>
      <c r="E2205" t="s">
        <v>5142</v>
      </c>
      <c r="F2205" t="s">
        <v>10336</v>
      </c>
      <c r="G2205" s="11"/>
      <c r="H2205" s="11"/>
    </row>
    <row r="2206" spans="1:8" x14ac:dyDescent="0.2">
      <c r="A2206" t="str">
        <f t="shared" si="38"/>
        <v>RWA01HPHD</v>
      </c>
      <c r="B2206" t="s">
        <v>110</v>
      </c>
      <c r="C2206" t="s">
        <v>10219</v>
      </c>
      <c r="D2206" t="s">
        <v>5141</v>
      </c>
      <c r="E2206" t="s">
        <v>5142</v>
      </c>
      <c r="F2206" t="s">
        <v>10337</v>
      </c>
      <c r="G2206" s="11"/>
      <c r="H2206" s="11"/>
    </row>
    <row r="2207" spans="1:8" x14ac:dyDescent="0.2">
      <c r="A2207" t="str">
        <f t="shared" si="38"/>
        <v>RWA01HPIU</v>
      </c>
      <c r="B2207" t="s">
        <v>110</v>
      </c>
      <c r="C2207" t="s">
        <v>10219</v>
      </c>
      <c r="D2207" t="s">
        <v>5141</v>
      </c>
      <c r="E2207" t="s">
        <v>5142</v>
      </c>
      <c r="F2207" t="s">
        <v>10338</v>
      </c>
      <c r="G2207" s="11"/>
      <c r="H2207" s="11"/>
    </row>
    <row r="2208" spans="1:8" x14ac:dyDescent="0.2">
      <c r="A2208" t="str">
        <f t="shared" si="38"/>
        <v>RWA01HPLA</v>
      </c>
      <c r="B2208" t="s">
        <v>110</v>
      </c>
      <c r="C2208" t="s">
        <v>10219</v>
      </c>
      <c r="D2208" t="s">
        <v>5141</v>
      </c>
      <c r="E2208" t="s">
        <v>5142</v>
      </c>
      <c r="F2208" t="s">
        <v>10339</v>
      </c>
      <c r="G2208" s="11"/>
      <c r="H2208" s="11"/>
    </row>
    <row r="2209" spans="1:8" x14ac:dyDescent="0.2">
      <c r="A2209" t="str">
        <f t="shared" si="38"/>
        <v>RWA01HSMO</v>
      </c>
      <c r="B2209" t="s">
        <v>110</v>
      </c>
      <c r="C2209" t="s">
        <v>10219</v>
      </c>
      <c r="D2209" t="s">
        <v>5141</v>
      </c>
      <c r="E2209" t="s">
        <v>5142</v>
      </c>
      <c r="F2209" t="s">
        <v>10340</v>
      </c>
      <c r="G2209" s="11"/>
      <c r="H2209" s="11"/>
    </row>
    <row r="2210" spans="1:8" x14ac:dyDescent="0.2">
      <c r="A2210" t="str">
        <f t="shared" si="38"/>
        <v>RWA01HSSW</v>
      </c>
      <c r="B2210" t="s">
        <v>110</v>
      </c>
      <c r="C2210" t="s">
        <v>10219</v>
      </c>
      <c r="D2210" t="s">
        <v>5141</v>
      </c>
      <c r="E2210" t="s">
        <v>5142</v>
      </c>
      <c r="F2210" t="s">
        <v>10341</v>
      </c>
      <c r="G2210" s="11"/>
      <c r="H2210" s="11"/>
    </row>
    <row r="2211" spans="1:8" x14ac:dyDescent="0.2">
      <c r="A2211" t="str">
        <f t="shared" si="38"/>
        <v>RWA01HTCB</v>
      </c>
      <c r="B2211" t="s">
        <v>110</v>
      </c>
      <c r="C2211" t="s">
        <v>10219</v>
      </c>
      <c r="D2211" t="s">
        <v>5141</v>
      </c>
      <c r="E2211" t="s">
        <v>5142</v>
      </c>
      <c r="F2211" t="s">
        <v>10342</v>
      </c>
      <c r="G2211" s="11"/>
      <c r="H2211" s="11"/>
    </row>
    <row r="2212" spans="1:8" x14ac:dyDescent="0.2">
      <c r="A2212" t="str">
        <f t="shared" si="38"/>
        <v>RWA01HTH</v>
      </c>
      <c r="B2212" t="s">
        <v>110</v>
      </c>
      <c r="C2212" t="s">
        <v>10219</v>
      </c>
      <c r="D2212" t="s">
        <v>5141</v>
      </c>
      <c r="E2212" t="s">
        <v>5142</v>
      </c>
      <c r="F2212" t="s">
        <v>10343</v>
      </c>
      <c r="G2212" s="11"/>
      <c r="H2212" s="11"/>
    </row>
    <row r="2213" spans="1:8" x14ac:dyDescent="0.2">
      <c r="A2213" t="str">
        <f t="shared" si="38"/>
        <v>RWA01IMIC</v>
      </c>
      <c r="B2213" t="s">
        <v>110</v>
      </c>
      <c r="C2213" t="s">
        <v>10219</v>
      </c>
      <c r="D2213" t="s">
        <v>5141</v>
      </c>
      <c r="E2213" t="s">
        <v>5142</v>
      </c>
      <c r="F2213" t="s">
        <v>10344</v>
      </c>
      <c r="G2213" s="11"/>
      <c r="H2213" s="11"/>
    </row>
    <row r="2214" spans="1:8" x14ac:dyDescent="0.2">
      <c r="A2214" t="str">
        <f t="shared" si="38"/>
        <v>RWA01JBWD</v>
      </c>
      <c r="B2214" t="s">
        <v>110</v>
      </c>
      <c r="C2214" t="s">
        <v>10219</v>
      </c>
      <c r="D2214" t="s">
        <v>5141</v>
      </c>
      <c r="E2214" t="s">
        <v>5142</v>
      </c>
      <c r="F2214" t="s">
        <v>10345</v>
      </c>
      <c r="G2214" s="11"/>
      <c r="H2214" s="11"/>
    </row>
    <row r="2215" spans="1:8" x14ac:dyDescent="0.2">
      <c r="A2215" t="str">
        <f t="shared" si="38"/>
        <v>RWA01Labour</v>
      </c>
      <c r="B2215" t="s">
        <v>110</v>
      </c>
      <c r="C2215" t="s">
        <v>10219</v>
      </c>
      <c r="D2215" t="s">
        <v>5141</v>
      </c>
      <c r="E2215" t="s">
        <v>5142</v>
      </c>
      <c r="F2215" t="s">
        <v>10346</v>
      </c>
      <c r="G2215" s="11"/>
      <c r="H2215" s="11"/>
    </row>
    <row r="2216" spans="1:8" x14ac:dyDescent="0.2">
      <c r="A2216" t="str">
        <f t="shared" si="38"/>
        <v>RWA01N140</v>
      </c>
      <c r="B2216" t="s">
        <v>110</v>
      </c>
      <c r="C2216" t="s">
        <v>10219</v>
      </c>
      <c r="D2216" t="s">
        <v>5141</v>
      </c>
      <c r="E2216" t="s">
        <v>5142</v>
      </c>
      <c r="F2216" t="s">
        <v>8405</v>
      </c>
      <c r="G2216" s="11"/>
      <c r="H2216" s="11"/>
    </row>
    <row r="2217" spans="1:8" x14ac:dyDescent="0.2">
      <c r="A2217" t="str">
        <f t="shared" si="38"/>
        <v>RWA01Neonates</v>
      </c>
      <c r="B2217" t="s">
        <v>110</v>
      </c>
      <c r="C2217" t="s">
        <v>10219</v>
      </c>
      <c r="D2217" t="s">
        <v>5141</v>
      </c>
      <c r="E2217" t="s">
        <v>5142</v>
      </c>
      <c r="F2217" t="s">
        <v>10347</v>
      </c>
      <c r="G2217" s="11"/>
      <c r="H2217" s="11"/>
    </row>
    <row r="2218" spans="1:8" x14ac:dyDescent="0.2">
      <c r="A2218" t="str">
        <f t="shared" si="38"/>
        <v>RWA01NHEY</v>
      </c>
      <c r="B2218" t="s">
        <v>110</v>
      </c>
      <c r="C2218" t="s">
        <v>10219</v>
      </c>
      <c r="D2218" t="s">
        <v>5141</v>
      </c>
      <c r="E2218" t="s">
        <v>5142</v>
      </c>
      <c r="F2218" t="s">
        <v>10348</v>
      </c>
      <c r="G2218" s="11"/>
      <c r="H2218" s="11"/>
    </row>
    <row r="2219" spans="1:8" x14ac:dyDescent="0.2">
      <c r="A2219" t="str">
        <f t="shared" si="38"/>
        <v>RWA01NINI</v>
      </c>
      <c r="B2219" t="s">
        <v>110</v>
      </c>
      <c r="C2219" t="s">
        <v>10219</v>
      </c>
      <c r="D2219" t="s">
        <v>5141</v>
      </c>
      <c r="E2219" t="s">
        <v>5142</v>
      </c>
      <c r="F2219" t="s">
        <v>10349</v>
      </c>
      <c r="G2219" s="11"/>
      <c r="H2219" s="11"/>
    </row>
    <row r="2220" spans="1:8" x14ac:dyDescent="0.2">
      <c r="A2220" t="str">
        <f t="shared" si="38"/>
        <v>RWA01PAU</v>
      </c>
      <c r="B2220" t="s">
        <v>110</v>
      </c>
      <c r="C2220" t="s">
        <v>10219</v>
      </c>
      <c r="D2220" t="s">
        <v>5141</v>
      </c>
      <c r="E2220" t="s">
        <v>5142</v>
      </c>
      <c r="F2220" t="s">
        <v>10350</v>
      </c>
      <c r="G2220" s="11"/>
      <c r="H2220" s="11"/>
    </row>
    <row r="2221" spans="1:8" x14ac:dyDescent="0.2">
      <c r="A2221" t="str">
        <f t="shared" si="38"/>
        <v>RWA01PCHE</v>
      </c>
      <c r="B2221" t="s">
        <v>110</v>
      </c>
      <c r="C2221" t="s">
        <v>10219</v>
      </c>
      <c r="D2221" t="s">
        <v>5141</v>
      </c>
      <c r="E2221" t="s">
        <v>5142</v>
      </c>
      <c r="F2221" t="s">
        <v>8747</v>
      </c>
      <c r="G2221" s="11"/>
      <c r="H2221" s="11"/>
    </row>
    <row r="2222" spans="1:8" x14ac:dyDescent="0.2">
      <c r="A2222" t="str">
        <f t="shared" si="38"/>
        <v>RWA01PHDU</v>
      </c>
      <c r="B2222" t="s">
        <v>110</v>
      </c>
      <c r="C2222" t="s">
        <v>10219</v>
      </c>
      <c r="D2222" t="s">
        <v>5141</v>
      </c>
      <c r="E2222" t="s">
        <v>5142</v>
      </c>
      <c r="F2222" t="s">
        <v>10351</v>
      </c>
      <c r="G2222" s="11"/>
      <c r="H2222" s="11"/>
    </row>
    <row r="2223" spans="1:8" x14ac:dyDescent="0.2">
      <c r="A2223" t="str">
        <f t="shared" si="38"/>
        <v>RWA01PHOB</v>
      </c>
      <c r="B2223" t="s">
        <v>110</v>
      </c>
      <c r="C2223" t="s">
        <v>10219</v>
      </c>
      <c r="D2223" t="s">
        <v>5141</v>
      </c>
      <c r="E2223" t="s">
        <v>5142</v>
      </c>
      <c r="F2223" t="s">
        <v>10352</v>
      </c>
      <c r="G2223" s="11"/>
      <c r="H2223" s="11"/>
    </row>
    <row r="2224" spans="1:8" x14ac:dyDescent="0.2">
      <c r="A2224" t="str">
        <f t="shared" si="38"/>
        <v>RWA01PION</v>
      </c>
      <c r="B2224" t="s">
        <v>110</v>
      </c>
      <c r="C2224" t="s">
        <v>10219</v>
      </c>
      <c r="D2224" t="s">
        <v>5141</v>
      </c>
      <c r="E2224" t="s">
        <v>5142</v>
      </c>
      <c r="F2224" t="s">
        <v>10353</v>
      </c>
      <c r="G2224" s="11"/>
      <c r="H2224" s="11"/>
    </row>
    <row r="2225" spans="1:8" x14ac:dyDescent="0.2">
      <c r="A2225" t="str">
        <f t="shared" si="38"/>
        <v>RWA01PLAS</v>
      </c>
      <c r="B2225" t="s">
        <v>110</v>
      </c>
      <c r="C2225" t="s">
        <v>10219</v>
      </c>
      <c r="D2225" t="s">
        <v>5141</v>
      </c>
      <c r="E2225" t="s">
        <v>5142</v>
      </c>
      <c r="F2225" t="s">
        <v>10354</v>
      </c>
      <c r="G2225" s="11"/>
      <c r="H2225" s="11"/>
    </row>
    <row r="2226" spans="1:8" x14ac:dyDescent="0.2">
      <c r="A2226" t="str">
        <f t="shared" si="38"/>
        <v>RWA01RECK</v>
      </c>
      <c r="B2226" t="s">
        <v>110</v>
      </c>
      <c r="C2226" t="s">
        <v>10219</v>
      </c>
      <c r="D2226" t="s">
        <v>5141</v>
      </c>
      <c r="E2226" t="s">
        <v>5142</v>
      </c>
      <c r="F2226" t="s">
        <v>10355</v>
      </c>
      <c r="G2226" s="11"/>
      <c r="H2226" s="11"/>
    </row>
    <row r="2227" spans="1:8" x14ac:dyDescent="0.2">
      <c r="A2227" t="str">
        <f t="shared" si="38"/>
        <v>RWA01RHDU</v>
      </c>
      <c r="B2227" t="s">
        <v>110</v>
      </c>
      <c r="C2227" t="s">
        <v>10219</v>
      </c>
      <c r="D2227" t="s">
        <v>5141</v>
      </c>
      <c r="E2227" t="s">
        <v>5142</v>
      </c>
      <c r="F2227" t="s">
        <v>10356</v>
      </c>
      <c r="G2227" s="11"/>
      <c r="H2227" s="11"/>
    </row>
    <row r="2228" spans="1:8" x14ac:dyDescent="0.2">
      <c r="A2228" t="str">
        <f t="shared" si="38"/>
        <v>RWA01SPCU</v>
      </c>
      <c r="B2228" t="s">
        <v>110</v>
      </c>
      <c r="C2228" t="s">
        <v>10219</v>
      </c>
      <c r="D2228" t="s">
        <v>5141</v>
      </c>
      <c r="E2228" t="s">
        <v>5142</v>
      </c>
      <c r="F2228" t="s">
        <v>10357</v>
      </c>
      <c r="G2228" s="11"/>
      <c r="H2228" s="11"/>
    </row>
    <row r="2229" spans="1:8" x14ac:dyDescent="0.2">
      <c r="A2229" t="str">
        <f t="shared" si="38"/>
        <v>RWA01STIL</v>
      </c>
      <c r="B2229" t="s">
        <v>110</v>
      </c>
      <c r="C2229" t="s">
        <v>10219</v>
      </c>
      <c r="D2229" t="s">
        <v>5141</v>
      </c>
      <c r="E2229" t="s">
        <v>5142</v>
      </c>
      <c r="F2229" t="s">
        <v>10358</v>
      </c>
      <c r="G2229" s="11"/>
      <c r="H2229" s="11"/>
    </row>
    <row r="2230" spans="1:8" x14ac:dyDescent="0.2">
      <c r="A2230" t="str">
        <f t="shared" si="38"/>
        <v>RWA01SUTT</v>
      </c>
      <c r="B2230" t="s">
        <v>110</v>
      </c>
      <c r="C2230" t="s">
        <v>10219</v>
      </c>
      <c r="D2230" t="s">
        <v>5141</v>
      </c>
      <c r="E2230" t="s">
        <v>5142</v>
      </c>
      <c r="F2230" t="s">
        <v>10359</v>
      </c>
      <c r="G2230" s="11"/>
      <c r="H2230" s="11"/>
    </row>
    <row r="2231" spans="1:8" x14ac:dyDescent="0.2">
      <c r="A2231" t="str">
        <f t="shared" si="38"/>
        <v>RWA01UPCO</v>
      </c>
      <c r="B2231" t="s">
        <v>110</v>
      </c>
      <c r="C2231" t="s">
        <v>10219</v>
      </c>
      <c r="D2231" t="s">
        <v>5141</v>
      </c>
      <c r="E2231" t="s">
        <v>5142</v>
      </c>
      <c r="F2231" t="s">
        <v>10360</v>
      </c>
      <c r="G2231" s="11"/>
      <c r="H2231" s="11"/>
    </row>
    <row r="2232" spans="1:8" x14ac:dyDescent="0.2">
      <c r="A2232" t="str">
        <f t="shared" si="38"/>
        <v>RWA01WDSU</v>
      </c>
      <c r="B2232" t="s">
        <v>110</v>
      </c>
      <c r="C2232" t="s">
        <v>10219</v>
      </c>
      <c r="D2232" t="s">
        <v>5141</v>
      </c>
      <c r="E2232" t="s">
        <v>5142</v>
      </c>
      <c r="F2232" t="s">
        <v>10361</v>
      </c>
      <c r="G2232" s="11"/>
      <c r="H2232" s="11"/>
    </row>
    <row r="2233" spans="1:8" x14ac:dyDescent="0.2">
      <c r="A2233" t="str">
        <f t="shared" si="38"/>
        <v>RV9AHAvondale</v>
      </c>
      <c r="B2233" t="s">
        <v>110</v>
      </c>
      <c r="C2233" t="s">
        <v>10219</v>
      </c>
      <c r="D2233" t="s">
        <v>5141</v>
      </c>
      <c r="E2233" t="s">
        <v>5142</v>
      </c>
      <c r="F2233" t="s">
        <v>10362</v>
      </c>
      <c r="G2233" s="11"/>
      <c r="H2233" s="11"/>
    </row>
    <row r="2234" spans="1:8" x14ac:dyDescent="0.2">
      <c r="A2234" t="str">
        <f t="shared" si="38"/>
        <v>RV929Granville Court</v>
      </c>
      <c r="B2234" t="s">
        <v>111</v>
      </c>
      <c r="C2234" t="s">
        <v>14232</v>
      </c>
      <c r="D2234" t="s">
        <v>4453</v>
      </c>
      <c r="E2234" t="s">
        <v>4454</v>
      </c>
      <c r="F2234" t="s">
        <v>10363</v>
      </c>
      <c r="G2234" s="11"/>
      <c r="H2234" s="11"/>
    </row>
    <row r="2235" spans="1:8" x14ac:dyDescent="0.2">
      <c r="A2235" t="str">
        <f t="shared" si="38"/>
        <v>RV9AGHawthorne Court</v>
      </c>
      <c r="B2235" t="s">
        <v>111</v>
      </c>
      <c r="C2235" t="s">
        <v>14232</v>
      </c>
      <c r="D2235" t="s">
        <v>4494</v>
      </c>
      <c r="E2235" t="s">
        <v>4495</v>
      </c>
      <c r="F2235" t="s">
        <v>10364</v>
      </c>
      <c r="G2235" s="11"/>
      <c r="H2235" s="11"/>
    </row>
    <row r="2236" spans="1:8" x14ac:dyDescent="0.2">
      <c r="A2236" t="str">
        <f t="shared" si="38"/>
        <v>RV936Humber Centre - Darley House</v>
      </c>
      <c r="B2236" t="s">
        <v>111</v>
      </c>
      <c r="C2236" t="s">
        <v>14232</v>
      </c>
      <c r="D2236" t="s">
        <v>4498</v>
      </c>
      <c r="E2236" t="s">
        <v>4499</v>
      </c>
      <c r="F2236" t="s">
        <v>10365</v>
      </c>
      <c r="G2236" s="11"/>
      <c r="H2236" s="11"/>
    </row>
    <row r="2237" spans="1:8" x14ac:dyDescent="0.2">
      <c r="A2237" t="str">
        <f t="shared" si="38"/>
        <v>RV936Humber Centre - Derwent</v>
      </c>
      <c r="B2237" t="s">
        <v>111</v>
      </c>
      <c r="C2237" t="s">
        <v>14232</v>
      </c>
      <c r="D2237" t="s">
        <v>4506</v>
      </c>
      <c r="E2237" t="s">
        <v>4507</v>
      </c>
      <c r="F2237" t="s">
        <v>10366</v>
      </c>
      <c r="G2237" s="11"/>
      <c r="H2237" s="11"/>
    </row>
    <row r="2238" spans="1:8" x14ac:dyDescent="0.2">
      <c r="A2238" t="str">
        <f t="shared" si="38"/>
        <v>RV936Humber Centre - Ouse</v>
      </c>
      <c r="B2238" t="s">
        <v>111</v>
      </c>
      <c r="C2238" t="s">
        <v>14232</v>
      </c>
      <c r="D2238" t="s">
        <v>4506</v>
      </c>
      <c r="E2238" t="s">
        <v>4507</v>
      </c>
      <c r="F2238" t="s">
        <v>10367</v>
      </c>
      <c r="G2238" s="11"/>
      <c r="H2238" s="11"/>
    </row>
    <row r="2239" spans="1:8" x14ac:dyDescent="0.2">
      <c r="A2239" t="str">
        <f t="shared" si="38"/>
        <v>RV936Humber Centre - Swale</v>
      </c>
      <c r="B2239" t="s">
        <v>111</v>
      </c>
      <c r="C2239" t="s">
        <v>14232</v>
      </c>
      <c r="D2239" t="s">
        <v>4506</v>
      </c>
      <c r="E2239" t="s">
        <v>4507</v>
      </c>
      <c r="F2239" t="s">
        <v>10368</v>
      </c>
      <c r="G2239" s="11"/>
      <c r="H2239" s="11"/>
    </row>
    <row r="2240" spans="1:8" x14ac:dyDescent="0.2">
      <c r="A2240" t="str">
        <f t="shared" si="38"/>
        <v>RV936Humber Centre - Ullswater</v>
      </c>
      <c r="B2240" t="s">
        <v>111</v>
      </c>
      <c r="C2240" t="s">
        <v>14232</v>
      </c>
      <c r="D2240" t="s">
        <v>4506</v>
      </c>
      <c r="E2240" t="s">
        <v>4507</v>
      </c>
      <c r="F2240" t="s">
        <v>10369</v>
      </c>
      <c r="G2240" s="11"/>
      <c r="H2240" s="11"/>
    </row>
    <row r="2241" spans="1:8" x14ac:dyDescent="0.2">
      <c r="A2241" t="str">
        <f t="shared" si="38"/>
        <v>RV90DInspire</v>
      </c>
      <c r="B2241" t="s">
        <v>111</v>
      </c>
      <c r="C2241" t="s">
        <v>14232</v>
      </c>
      <c r="D2241" t="s">
        <v>4506</v>
      </c>
      <c r="E2241" t="s">
        <v>4507</v>
      </c>
      <c r="F2241" t="s">
        <v>10370</v>
      </c>
      <c r="G2241" s="11"/>
      <c r="H2241" s="11"/>
    </row>
    <row r="2242" spans="1:8" x14ac:dyDescent="0.2">
      <c r="A2242" t="str">
        <f t="shared" si="38"/>
        <v>RV90D</v>
      </c>
      <c r="B2242" t="s">
        <v>111</v>
      </c>
      <c r="C2242" t="s">
        <v>14232</v>
      </c>
      <c r="D2242" t="s">
        <v>4508</v>
      </c>
      <c r="E2242" t="s">
        <v>4509</v>
      </c>
      <c r="F2242" t="s">
        <v>14252</v>
      </c>
      <c r="G2242" s="11"/>
      <c r="H2242" s="12"/>
    </row>
    <row r="2243" spans="1:8" x14ac:dyDescent="0.2">
      <c r="A2243" t="str">
        <f t="shared" si="38"/>
        <v>RV938Maister Court</v>
      </c>
      <c r="B2243" t="s">
        <v>111</v>
      </c>
      <c r="C2243" t="s">
        <v>14232</v>
      </c>
      <c r="D2243" t="s">
        <v>4508</v>
      </c>
      <c r="E2243" t="s">
        <v>4509</v>
      </c>
      <c r="G2243" s="11"/>
      <c r="H2243" s="11"/>
    </row>
    <row r="2244" spans="1:8" x14ac:dyDescent="0.2">
      <c r="A2244" t="str">
        <f t="shared" si="38"/>
        <v>RV938Maister Lodge</v>
      </c>
      <c r="B2244" t="s">
        <v>111</v>
      </c>
      <c r="C2244" t="s">
        <v>14232</v>
      </c>
      <c r="D2244" t="s">
        <v>4520</v>
      </c>
      <c r="E2244" t="s">
        <v>4521</v>
      </c>
      <c r="F2244" t="s">
        <v>14565</v>
      </c>
      <c r="G2244" s="11"/>
      <c r="H2244" s="11"/>
    </row>
    <row r="2245" spans="1:8" x14ac:dyDescent="0.2">
      <c r="A2245" t="str">
        <f t="shared" si="38"/>
        <v>RV91TMalton</v>
      </c>
      <c r="B2245" t="s">
        <v>111</v>
      </c>
      <c r="C2245" t="s">
        <v>14232</v>
      </c>
      <c r="D2245" t="s">
        <v>4520</v>
      </c>
      <c r="E2245" t="s">
        <v>4521</v>
      </c>
      <c r="F2245" t="s">
        <v>10372</v>
      </c>
      <c r="G2245" s="11" t="s">
        <v>8597</v>
      </c>
      <c r="H2245" s="11">
        <v>43735</v>
      </c>
    </row>
    <row r="2246" spans="1:8" x14ac:dyDescent="0.2">
      <c r="A2246" t="str">
        <f t="shared" si="38"/>
        <v>RV942Mill View Court</v>
      </c>
      <c r="B2246" t="s">
        <v>111</v>
      </c>
      <c r="C2246" t="s">
        <v>14232</v>
      </c>
      <c r="D2246" t="s">
        <v>4522</v>
      </c>
      <c r="E2246" t="s">
        <v>4523</v>
      </c>
      <c r="F2246" t="s">
        <v>10373</v>
      </c>
      <c r="G2246" s="11"/>
      <c r="H2246" s="11"/>
    </row>
    <row r="2247" spans="1:8" x14ac:dyDescent="0.2">
      <c r="A2247" t="str">
        <f t="shared" si="38"/>
        <v>RV9E2Millview Lodge</v>
      </c>
      <c r="B2247" t="s">
        <v>111</v>
      </c>
      <c r="C2247" t="s">
        <v>14232</v>
      </c>
      <c r="D2247" t="s">
        <v>4526</v>
      </c>
      <c r="E2247" t="s">
        <v>4527</v>
      </c>
      <c r="F2247" t="s">
        <v>10374</v>
      </c>
      <c r="G2247" s="11"/>
      <c r="H2247" s="11"/>
    </row>
    <row r="2248" spans="1:8" x14ac:dyDescent="0.2">
      <c r="A2248" t="str">
        <f t="shared" si="38"/>
        <v>RV9AJNewbridges Residential Unit</v>
      </c>
      <c r="B2248" t="s">
        <v>111</v>
      </c>
      <c r="C2248" t="s">
        <v>14232</v>
      </c>
      <c r="D2248" t="s">
        <v>4528</v>
      </c>
      <c r="E2248" t="s">
        <v>4529</v>
      </c>
      <c r="F2248" t="s">
        <v>10375</v>
      </c>
      <c r="G2248" s="11"/>
      <c r="H2248" s="11"/>
    </row>
    <row r="2249" spans="1:8" x14ac:dyDescent="0.2">
      <c r="A2249" t="str">
        <f t="shared" si="38"/>
        <v>RV9GAMiranda House - PICU</v>
      </c>
      <c r="B2249" t="s">
        <v>111</v>
      </c>
      <c r="C2249" t="s">
        <v>14232</v>
      </c>
      <c r="D2249" t="s">
        <v>4532</v>
      </c>
      <c r="E2249" t="s">
        <v>4533</v>
      </c>
      <c r="F2249" t="s">
        <v>10376</v>
      </c>
      <c r="G2249" s="11"/>
      <c r="H2249" s="11"/>
    </row>
    <row r="2250" spans="1:8" x14ac:dyDescent="0.2">
      <c r="A2250" t="str">
        <f t="shared" si="38"/>
        <v>RV946Pine View</v>
      </c>
      <c r="B2250" t="s">
        <v>111</v>
      </c>
      <c r="C2250" t="s">
        <v>14232</v>
      </c>
      <c r="D2250" t="s">
        <v>4536</v>
      </c>
      <c r="E2250" t="s">
        <v>4537</v>
      </c>
      <c r="F2250" t="s">
        <v>10377</v>
      </c>
      <c r="G2250" s="11"/>
      <c r="H2250" s="11"/>
    </row>
    <row r="2251" spans="1:8" x14ac:dyDescent="0.2">
      <c r="A2251" t="str">
        <f t="shared" si="38"/>
        <v>RV946</v>
      </c>
      <c r="B2251" t="s">
        <v>111</v>
      </c>
      <c r="C2251" t="s">
        <v>14232</v>
      </c>
      <c r="D2251" t="s">
        <v>4490</v>
      </c>
      <c r="E2251" t="s">
        <v>4491</v>
      </c>
      <c r="F2251" t="s">
        <v>14254</v>
      </c>
      <c r="G2251" s="11"/>
      <c r="H2251" s="11"/>
    </row>
    <row r="2252" spans="1:8" x14ac:dyDescent="0.2">
      <c r="A2252" t="str">
        <f t="shared" si="38"/>
        <v>RV9WADDSpecialist Treatment and Recovery Unit</v>
      </c>
      <c r="B2252" t="s">
        <v>111</v>
      </c>
      <c r="C2252" t="s">
        <v>14232</v>
      </c>
      <c r="D2252" t="s">
        <v>4490</v>
      </c>
      <c r="E2252" t="s">
        <v>4491</v>
      </c>
      <c r="G2252" s="11"/>
      <c r="H2252" s="11"/>
    </row>
    <row r="2253" spans="1:8" x14ac:dyDescent="0.2">
      <c r="A2253" t="str">
        <f t="shared" si="38"/>
        <v>RV915Townend Court</v>
      </c>
      <c r="B2253" t="s">
        <v>111</v>
      </c>
      <c r="C2253" t="s">
        <v>14232</v>
      </c>
      <c r="D2253" t="s">
        <v>14255</v>
      </c>
      <c r="E2253" t="s">
        <v>14256</v>
      </c>
      <c r="F2253" t="s">
        <v>14256</v>
      </c>
      <c r="G2253" s="11"/>
      <c r="H2253" s="11"/>
    </row>
    <row r="2254" spans="1:8" x14ac:dyDescent="0.2">
      <c r="A2254" t="str">
        <f t="shared" si="38"/>
        <v>RV9ALWestlands Unit</v>
      </c>
      <c r="B2254" t="s">
        <v>111</v>
      </c>
      <c r="C2254" t="s">
        <v>14232</v>
      </c>
      <c r="D2254" t="s">
        <v>4575</v>
      </c>
      <c r="E2254" t="s">
        <v>4576</v>
      </c>
      <c r="F2254" t="s">
        <v>10378</v>
      </c>
      <c r="G2254" s="11"/>
      <c r="H2254" s="11"/>
    </row>
    <row r="2255" spans="1:8" x14ac:dyDescent="0.2">
      <c r="A2255" t="str">
        <f t="shared" si="38"/>
        <v>RV91WWhitby</v>
      </c>
      <c r="B2255" t="s">
        <v>111</v>
      </c>
      <c r="C2255" t="s">
        <v>14232</v>
      </c>
      <c r="D2255" t="s">
        <v>4585</v>
      </c>
      <c r="E2255" t="s">
        <v>4586</v>
      </c>
      <c r="F2255" t="s">
        <v>10379</v>
      </c>
      <c r="G2255" s="11"/>
      <c r="H2255" s="11"/>
    </row>
    <row r="2256" spans="1:8" x14ac:dyDescent="0.2">
      <c r="A2256" t="str">
        <f t="shared" si="38"/>
        <v>RYJ0210 North Ward</v>
      </c>
      <c r="B2256" t="s">
        <v>111</v>
      </c>
      <c r="C2256" t="s">
        <v>14232</v>
      </c>
      <c r="D2256" t="s">
        <v>4589</v>
      </c>
      <c r="E2256" t="s">
        <v>1608</v>
      </c>
      <c r="F2256" t="s">
        <v>10380</v>
      </c>
      <c r="G2256" s="11"/>
      <c r="H2256" s="11"/>
    </row>
    <row r="2257" spans="1:8" x14ac:dyDescent="0.2">
      <c r="A2257" t="str">
        <f t="shared" si="38"/>
        <v>RYJ0210 South Ward</v>
      </c>
      <c r="B2257" t="s">
        <v>112</v>
      </c>
      <c r="C2257" t="s">
        <v>10381</v>
      </c>
      <c r="D2257" t="s">
        <v>7880</v>
      </c>
      <c r="E2257" t="s">
        <v>7881</v>
      </c>
      <c r="F2257" t="s">
        <v>10382</v>
      </c>
      <c r="G2257" s="11"/>
      <c r="H2257" s="11"/>
    </row>
    <row r="2258" spans="1:8" x14ac:dyDescent="0.2">
      <c r="A2258" t="str">
        <f t="shared" si="38"/>
        <v>RYJ0211 South Ward</v>
      </c>
      <c r="B2258" t="s">
        <v>112</v>
      </c>
      <c r="C2258" t="s">
        <v>10381</v>
      </c>
      <c r="D2258" t="s">
        <v>7880</v>
      </c>
      <c r="E2258" t="s">
        <v>7881</v>
      </c>
      <c r="F2258" t="s">
        <v>10383</v>
      </c>
      <c r="G2258" s="11"/>
      <c r="H2258" s="11"/>
    </row>
    <row r="2259" spans="1:8" x14ac:dyDescent="0.2">
      <c r="A2259" t="str">
        <f t="shared" si="38"/>
        <v>RYJ024 South Ward</v>
      </c>
      <c r="B2259" t="s">
        <v>112</v>
      </c>
      <c r="C2259" t="s">
        <v>10381</v>
      </c>
      <c r="D2259" t="s">
        <v>7880</v>
      </c>
      <c r="E2259" t="s">
        <v>7881</v>
      </c>
      <c r="F2259" t="s">
        <v>10384</v>
      </c>
      <c r="G2259" s="11"/>
      <c r="H2259" s="11"/>
    </row>
    <row r="2260" spans="1:8" x14ac:dyDescent="0.2">
      <c r="A2260" t="str">
        <f t="shared" si="38"/>
        <v>RYJ026 North Ward</v>
      </c>
      <c r="B2260" t="s">
        <v>112</v>
      </c>
      <c r="C2260" t="s">
        <v>10381</v>
      </c>
      <c r="D2260" t="s">
        <v>7880</v>
      </c>
      <c r="E2260" t="s">
        <v>7881</v>
      </c>
      <c r="F2260" t="s">
        <v>10385</v>
      </c>
      <c r="G2260" s="11"/>
      <c r="H2260" s="11"/>
    </row>
    <row r="2261" spans="1:8" x14ac:dyDescent="0.2">
      <c r="A2261" t="str">
        <f t="shared" si="38"/>
        <v>RYJ026 South Ward</v>
      </c>
      <c r="B2261" t="s">
        <v>112</v>
      </c>
      <c r="C2261" t="s">
        <v>10381</v>
      </c>
      <c r="D2261" t="s">
        <v>7880</v>
      </c>
      <c r="E2261" t="s">
        <v>7881</v>
      </c>
      <c r="F2261" t="s">
        <v>10386</v>
      </c>
      <c r="G2261" s="11"/>
      <c r="H2261" s="11"/>
    </row>
    <row r="2262" spans="1:8" x14ac:dyDescent="0.2">
      <c r="A2262" t="str">
        <f t="shared" si="38"/>
        <v>RYJ027 North Ward</v>
      </c>
      <c r="B2262" t="s">
        <v>112</v>
      </c>
      <c r="C2262" t="s">
        <v>10381</v>
      </c>
      <c r="D2262" t="s">
        <v>7880</v>
      </c>
      <c r="E2262" t="s">
        <v>7881</v>
      </c>
      <c r="F2262" t="s">
        <v>10387</v>
      </c>
      <c r="G2262" s="11"/>
      <c r="H2262" s="11"/>
    </row>
    <row r="2263" spans="1:8" x14ac:dyDescent="0.2">
      <c r="A2263" t="str">
        <f t="shared" si="38"/>
        <v>RYJ027 South Ward</v>
      </c>
      <c r="B2263" t="s">
        <v>112</v>
      </c>
      <c r="C2263" t="s">
        <v>10381</v>
      </c>
      <c r="D2263" t="s">
        <v>7880</v>
      </c>
      <c r="E2263" t="s">
        <v>7881</v>
      </c>
      <c r="F2263" t="s">
        <v>10388</v>
      </c>
      <c r="G2263" s="11"/>
      <c r="H2263" s="11"/>
    </row>
    <row r="2264" spans="1:8" x14ac:dyDescent="0.2">
      <c r="A2264" t="str">
        <f t="shared" si="38"/>
        <v>RYJ027 West</v>
      </c>
      <c r="B2264" t="s">
        <v>112</v>
      </c>
      <c r="C2264" t="s">
        <v>10381</v>
      </c>
      <c r="D2264" t="s">
        <v>7880</v>
      </c>
      <c r="E2264" t="s">
        <v>7881</v>
      </c>
      <c r="F2264" t="s">
        <v>10389</v>
      </c>
      <c r="G2264" s="11"/>
      <c r="H2264" s="11"/>
    </row>
    <row r="2265" spans="1:8" x14ac:dyDescent="0.2">
      <c r="A2265" t="str">
        <f t="shared" si="38"/>
        <v>RYJ028 North CXH</v>
      </c>
      <c r="B2265" t="s">
        <v>112</v>
      </c>
      <c r="C2265" t="s">
        <v>10381</v>
      </c>
      <c r="D2265" t="s">
        <v>7880</v>
      </c>
      <c r="E2265" t="s">
        <v>7881</v>
      </c>
      <c r="F2265" t="s">
        <v>10390</v>
      </c>
      <c r="G2265" s="11"/>
      <c r="H2265" s="11"/>
    </row>
    <row r="2266" spans="1:8" x14ac:dyDescent="0.2">
      <c r="A2266" t="str">
        <f t="shared" si="38"/>
        <v>RYJ028 South Ward</v>
      </c>
      <c r="B2266" t="s">
        <v>112</v>
      </c>
      <c r="C2266" t="s">
        <v>10381</v>
      </c>
      <c r="D2266" t="s">
        <v>7880</v>
      </c>
      <c r="E2266" t="s">
        <v>7881</v>
      </c>
      <c r="F2266" t="s">
        <v>10391</v>
      </c>
      <c r="G2266" s="11"/>
      <c r="H2266" s="11"/>
    </row>
    <row r="2267" spans="1:8" x14ac:dyDescent="0.2">
      <c r="A2267" t="str">
        <f t="shared" ref="A2267:A2330" si="39">CONCATENATE(D2268,F2268)</f>
        <v>RYJ028 West Ward</v>
      </c>
      <c r="B2267" t="s">
        <v>112</v>
      </c>
      <c r="C2267" t="s">
        <v>10381</v>
      </c>
      <c r="D2267" t="s">
        <v>7880</v>
      </c>
      <c r="E2267" t="s">
        <v>7881</v>
      </c>
      <c r="F2267" t="s">
        <v>10392</v>
      </c>
      <c r="G2267" s="11"/>
      <c r="H2267" s="11"/>
    </row>
    <row r="2268" spans="1:8" x14ac:dyDescent="0.2">
      <c r="A2268" t="str">
        <f t="shared" si="39"/>
        <v>RYJ029 North Ward</v>
      </c>
      <c r="B2268" t="s">
        <v>112</v>
      </c>
      <c r="C2268" t="s">
        <v>10381</v>
      </c>
      <c r="D2268" t="s">
        <v>7880</v>
      </c>
      <c r="E2268" t="s">
        <v>7881</v>
      </c>
      <c r="F2268" t="s">
        <v>10393</v>
      </c>
      <c r="G2268" s="11"/>
      <c r="H2268" s="11"/>
    </row>
    <row r="2269" spans="1:8" x14ac:dyDescent="0.2">
      <c r="A2269" t="str">
        <f t="shared" si="39"/>
        <v>RYJ029 South Ward</v>
      </c>
      <c r="B2269" t="s">
        <v>112</v>
      </c>
      <c r="C2269" t="s">
        <v>10381</v>
      </c>
      <c r="D2269" t="s">
        <v>7880</v>
      </c>
      <c r="E2269" t="s">
        <v>7881</v>
      </c>
      <c r="F2269" t="s">
        <v>10394</v>
      </c>
      <c r="G2269" s="11"/>
      <c r="H2269" s="11"/>
    </row>
    <row r="2270" spans="1:8" x14ac:dyDescent="0.2">
      <c r="A2270" t="str">
        <f t="shared" si="39"/>
        <v>RYJ029 West Ward</v>
      </c>
      <c r="B2270" t="s">
        <v>112</v>
      </c>
      <c r="C2270" t="s">
        <v>10381</v>
      </c>
      <c r="D2270" t="s">
        <v>7880</v>
      </c>
      <c r="E2270" t="s">
        <v>7881</v>
      </c>
      <c r="F2270" t="s">
        <v>10395</v>
      </c>
      <c r="G2270" s="11"/>
      <c r="H2270" s="11"/>
    </row>
    <row r="2271" spans="1:8" x14ac:dyDescent="0.2">
      <c r="A2271" t="str">
        <f t="shared" si="39"/>
        <v>RYJ02CXH AAU</v>
      </c>
      <c r="B2271" t="s">
        <v>112</v>
      </c>
      <c r="C2271" t="s">
        <v>10381</v>
      </c>
      <c r="D2271" t="s">
        <v>7880</v>
      </c>
      <c r="E2271" t="s">
        <v>7881</v>
      </c>
      <c r="F2271" t="s">
        <v>10396</v>
      </c>
      <c r="G2271" s="11"/>
      <c r="H2271" s="11"/>
    </row>
    <row r="2272" spans="1:8" x14ac:dyDescent="0.2">
      <c r="A2272" t="str">
        <f t="shared" si="39"/>
        <v>RYJ02CXH AMU</v>
      </c>
      <c r="B2272" t="s">
        <v>112</v>
      </c>
      <c r="C2272" t="s">
        <v>10381</v>
      </c>
      <c r="D2272" t="s">
        <v>7880</v>
      </c>
      <c r="E2272" t="s">
        <v>7881</v>
      </c>
      <c r="F2272" t="s">
        <v>10397</v>
      </c>
      <c r="G2272" s="11"/>
      <c r="H2272" s="11"/>
    </row>
    <row r="2273" spans="1:8" x14ac:dyDescent="0.2">
      <c r="A2273" t="str">
        <f t="shared" si="39"/>
        <v>RYJ02CXH ARU</v>
      </c>
      <c r="B2273" t="s">
        <v>112</v>
      </c>
      <c r="C2273" t="s">
        <v>10381</v>
      </c>
      <c r="D2273" t="s">
        <v>7880</v>
      </c>
      <c r="E2273" t="s">
        <v>7881</v>
      </c>
      <c r="F2273" t="s">
        <v>10398</v>
      </c>
      <c r="G2273" s="11"/>
      <c r="H2273" s="11"/>
    </row>
    <row r="2274" spans="1:8" x14ac:dyDescent="0.2">
      <c r="A2274" t="str">
        <f t="shared" si="39"/>
        <v>RYJ02Intensive Care CXH</v>
      </c>
      <c r="B2274" t="s">
        <v>112</v>
      </c>
      <c r="C2274" t="s">
        <v>10381</v>
      </c>
      <c r="D2274" t="s">
        <v>7880</v>
      </c>
      <c r="E2274" t="s">
        <v>7881</v>
      </c>
      <c r="F2274" t="s">
        <v>10399</v>
      </c>
      <c r="G2274" s="11"/>
      <c r="H2274" s="11"/>
    </row>
    <row r="2275" spans="1:8" x14ac:dyDescent="0.2">
      <c r="A2275" t="str">
        <f t="shared" si="39"/>
        <v>RYJ02Lady Skinner Ward</v>
      </c>
      <c r="B2275" t="s">
        <v>112</v>
      </c>
      <c r="C2275" t="s">
        <v>10381</v>
      </c>
      <c r="D2275" t="s">
        <v>7880</v>
      </c>
      <c r="E2275" t="s">
        <v>7881</v>
      </c>
      <c r="F2275" t="s">
        <v>10400</v>
      </c>
      <c r="G2275" s="11"/>
      <c r="H2275" s="11"/>
    </row>
    <row r="2276" spans="1:8" x14ac:dyDescent="0.2">
      <c r="A2276" t="str">
        <f t="shared" si="39"/>
        <v>RYJ02Riverside</v>
      </c>
      <c r="B2276" t="s">
        <v>112</v>
      </c>
      <c r="C2276" t="s">
        <v>10381</v>
      </c>
      <c r="D2276" t="s">
        <v>7880</v>
      </c>
      <c r="E2276" t="s">
        <v>7881</v>
      </c>
      <c r="F2276" t="s">
        <v>10401</v>
      </c>
      <c r="G2276" s="11"/>
      <c r="H2276" s="11"/>
    </row>
    <row r="2277" spans="1:8" x14ac:dyDescent="0.2">
      <c r="A2277" t="str">
        <f t="shared" si="39"/>
        <v>RYJ03A6 CICU</v>
      </c>
      <c r="B2277" t="s">
        <v>112</v>
      </c>
      <c r="C2277" t="s">
        <v>10381</v>
      </c>
      <c r="D2277" t="s">
        <v>7880</v>
      </c>
      <c r="E2277" t="s">
        <v>7881</v>
      </c>
      <c r="F2277" t="s">
        <v>10402</v>
      </c>
      <c r="G2277" s="11"/>
      <c r="H2277" s="11"/>
    </row>
    <row r="2278" spans="1:8" x14ac:dyDescent="0.2">
      <c r="A2278" t="str">
        <f t="shared" si="39"/>
        <v>RYJ03A7 Ward &amp; CCU</v>
      </c>
      <c r="B2278" t="s">
        <v>112</v>
      </c>
      <c r="C2278" t="s">
        <v>10381</v>
      </c>
      <c r="D2278" t="s">
        <v>7882</v>
      </c>
      <c r="E2278" t="s">
        <v>7883</v>
      </c>
      <c r="F2278" t="s">
        <v>10403</v>
      </c>
      <c r="G2278" s="11"/>
      <c r="H2278" s="11"/>
    </row>
    <row r="2279" spans="1:8" x14ac:dyDescent="0.2">
      <c r="A2279" t="str">
        <f t="shared" si="39"/>
        <v>RYJ03A8 Ward</v>
      </c>
      <c r="B2279" t="s">
        <v>112</v>
      </c>
      <c r="C2279" t="s">
        <v>10381</v>
      </c>
      <c r="D2279" t="s">
        <v>7882</v>
      </c>
      <c r="E2279" t="s">
        <v>7883</v>
      </c>
      <c r="F2279" t="s">
        <v>10404</v>
      </c>
      <c r="G2279" s="11"/>
      <c r="H2279" s="11"/>
    </row>
    <row r="2280" spans="1:8" x14ac:dyDescent="0.2">
      <c r="A2280" t="str">
        <f t="shared" si="39"/>
        <v>RYJ03A9 Ward</v>
      </c>
      <c r="B2280" t="s">
        <v>112</v>
      </c>
      <c r="C2280" t="s">
        <v>10381</v>
      </c>
      <c r="D2280" t="s">
        <v>7882</v>
      </c>
      <c r="E2280" t="s">
        <v>7883</v>
      </c>
      <c r="F2280" t="s">
        <v>10405</v>
      </c>
      <c r="G2280" s="11"/>
      <c r="H2280" s="12"/>
    </row>
    <row r="2281" spans="1:8" x14ac:dyDescent="0.2">
      <c r="A2281" t="str">
        <f t="shared" si="39"/>
        <v>RYJ03C8 Cardiology</v>
      </c>
      <c r="B2281" t="s">
        <v>112</v>
      </c>
      <c r="C2281" t="s">
        <v>10381</v>
      </c>
      <c r="D2281" t="s">
        <v>7882</v>
      </c>
      <c r="E2281" t="s">
        <v>7883</v>
      </c>
      <c r="F2281" t="s">
        <v>10406</v>
      </c>
      <c r="G2281" s="11"/>
      <c r="H2281" s="11"/>
    </row>
    <row r="2282" spans="1:8" x14ac:dyDescent="0.2">
      <c r="A2282" t="str">
        <f t="shared" si="39"/>
        <v>RYJ03D7 Ward</v>
      </c>
      <c r="B2282" t="s">
        <v>112</v>
      </c>
      <c r="C2282" t="s">
        <v>10381</v>
      </c>
      <c r="D2282" t="s">
        <v>7882</v>
      </c>
      <c r="E2282" t="s">
        <v>7883</v>
      </c>
      <c r="F2282" t="s">
        <v>10407</v>
      </c>
      <c r="G2282" s="11"/>
      <c r="H2282" s="11"/>
    </row>
    <row r="2283" spans="1:8" x14ac:dyDescent="0.2">
      <c r="A2283" t="str">
        <f t="shared" si="39"/>
        <v>RYJ03Dacie Ward</v>
      </c>
      <c r="B2283" t="s">
        <v>112</v>
      </c>
      <c r="C2283" t="s">
        <v>10381</v>
      </c>
      <c r="D2283" t="s">
        <v>7882</v>
      </c>
      <c r="E2283" t="s">
        <v>7883</v>
      </c>
      <c r="F2283" t="s">
        <v>10408</v>
      </c>
      <c r="G2283" s="11"/>
      <c r="H2283" s="11"/>
    </row>
    <row r="2284" spans="1:8" x14ac:dyDescent="0.2">
      <c r="A2284" t="str">
        <f t="shared" si="39"/>
        <v>RYJ03Dewardener Ward</v>
      </c>
      <c r="B2284" t="s">
        <v>112</v>
      </c>
      <c r="C2284" t="s">
        <v>10381</v>
      </c>
      <c r="D2284" t="s">
        <v>7882</v>
      </c>
      <c r="E2284" t="s">
        <v>7883</v>
      </c>
      <c r="F2284" t="s">
        <v>10409</v>
      </c>
      <c r="G2284" s="11"/>
      <c r="H2284" s="11"/>
    </row>
    <row r="2285" spans="1:8" x14ac:dyDescent="0.2">
      <c r="A2285" t="str">
        <f t="shared" si="39"/>
        <v>RYJ03Handfield Jones Ward</v>
      </c>
      <c r="B2285" t="s">
        <v>112</v>
      </c>
      <c r="C2285" t="s">
        <v>10381</v>
      </c>
      <c r="D2285" t="s">
        <v>7882</v>
      </c>
      <c r="E2285" t="s">
        <v>7883</v>
      </c>
      <c r="F2285" t="s">
        <v>10410</v>
      </c>
      <c r="G2285" s="11"/>
      <c r="H2285" s="11"/>
    </row>
    <row r="2286" spans="1:8" x14ac:dyDescent="0.2">
      <c r="A2286" t="str">
        <f t="shared" si="39"/>
        <v>RYJ03Intensive care HH</v>
      </c>
      <c r="B2286" t="s">
        <v>112</v>
      </c>
      <c r="C2286" t="s">
        <v>10381</v>
      </c>
      <c r="D2286" t="s">
        <v>7882</v>
      </c>
      <c r="E2286" t="s">
        <v>7883</v>
      </c>
      <c r="F2286" t="s">
        <v>10411</v>
      </c>
      <c r="G2286" s="11"/>
      <c r="H2286" s="11"/>
    </row>
    <row r="2287" spans="1:8" x14ac:dyDescent="0.2">
      <c r="A2287" t="str">
        <f t="shared" si="39"/>
        <v>RYJ03John Humphrey Ward</v>
      </c>
      <c r="B2287" t="s">
        <v>112</v>
      </c>
      <c r="C2287" t="s">
        <v>10381</v>
      </c>
      <c r="D2287" t="s">
        <v>7882</v>
      </c>
      <c r="E2287" t="s">
        <v>7883</v>
      </c>
      <c r="F2287" t="s">
        <v>10412</v>
      </c>
      <c r="G2287" s="11"/>
      <c r="H2287" s="11"/>
    </row>
    <row r="2288" spans="1:8" x14ac:dyDescent="0.2">
      <c r="A2288" t="str">
        <f t="shared" si="39"/>
        <v>RYJ03Kerr Ward</v>
      </c>
      <c r="B2288" t="s">
        <v>112</v>
      </c>
      <c r="C2288" t="s">
        <v>10381</v>
      </c>
      <c r="D2288" t="s">
        <v>7882</v>
      </c>
      <c r="E2288" t="s">
        <v>7883</v>
      </c>
      <c r="F2288" t="s">
        <v>10413</v>
      </c>
      <c r="G2288" s="11"/>
      <c r="H2288" s="11"/>
    </row>
    <row r="2289" spans="1:8" x14ac:dyDescent="0.2">
      <c r="A2289" t="str">
        <f t="shared" si="39"/>
        <v>RYJ03Peters Ward</v>
      </c>
      <c r="B2289" t="s">
        <v>112</v>
      </c>
      <c r="C2289" t="s">
        <v>10381</v>
      </c>
      <c r="D2289" t="s">
        <v>7882</v>
      </c>
      <c r="E2289" t="s">
        <v>7883</v>
      </c>
      <c r="F2289" t="s">
        <v>10414</v>
      </c>
      <c r="G2289" s="11"/>
      <c r="H2289" s="11"/>
    </row>
    <row r="2290" spans="1:8" x14ac:dyDescent="0.2">
      <c r="A2290" t="str">
        <f t="shared" si="39"/>
        <v>RYJ03Victor Bonney Ward</v>
      </c>
      <c r="B2290" t="s">
        <v>112</v>
      </c>
      <c r="C2290" t="s">
        <v>10381</v>
      </c>
      <c r="D2290" t="s">
        <v>7882</v>
      </c>
      <c r="E2290" t="s">
        <v>7883</v>
      </c>
      <c r="F2290" t="s">
        <v>10415</v>
      </c>
      <c r="G2290" s="11"/>
      <c r="H2290" s="11"/>
    </row>
    <row r="2291" spans="1:8" x14ac:dyDescent="0.2">
      <c r="A2291" t="str">
        <f t="shared" si="39"/>
        <v>RYJ03Weston Ward</v>
      </c>
      <c r="B2291" t="s">
        <v>112</v>
      </c>
      <c r="C2291" t="s">
        <v>10381</v>
      </c>
      <c r="D2291" t="s">
        <v>7882</v>
      </c>
      <c r="E2291" t="s">
        <v>7883</v>
      </c>
      <c r="F2291" t="s">
        <v>10416</v>
      </c>
      <c r="G2291" s="11"/>
      <c r="H2291" s="11"/>
    </row>
    <row r="2292" spans="1:8" x14ac:dyDescent="0.2">
      <c r="A2292" t="str">
        <f t="shared" si="39"/>
        <v>RYJ04Birth Centre QCCH</v>
      </c>
      <c r="B2292" t="s">
        <v>112</v>
      </c>
      <c r="C2292" t="s">
        <v>10381</v>
      </c>
      <c r="D2292" t="s">
        <v>7882</v>
      </c>
      <c r="E2292" t="s">
        <v>7883</v>
      </c>
      <c r="F2292" t="s">
        <v>10417</v>
      </c>
      <c r="G2292" s="11"/>
      <c r="H2292" s="11"/>
    </row>
    <row r="2293" spans="1:8" x14ac:dyDescent="0.2">
      <c r="A2293" t="str">
        <f t="shared" si="39"/>
        <v>RYJ04Edith Dare Postnatal Ward</v>
      </c>
      <c r="B2293" t="s">
        <v>112</v>
      </c>
      <c r="C2293" t="s">
        <v>10381</v>
      </c>
      <c r="D2293" t="s">
        <v>7884</v>
      </c>
      <c r="E2293" t="s">
        <v>7885</v>
      </c>
      <c r="F2293" t="s">
        <v>10418</v>
      </c>
      <c r="G2293" s="11"/>
      <c r="H2293" s="11"/>
    </row>
    <row r="2294" spans="1:8" x14ac:dyDescent="0.2">
      <c r="A2294" t="str">
        <f t="shared" si="39"/>
        <v>RYJ04Neo Natal</v>
      </c>
      <c r="B2294" t="s">
        <v>112</v>
      </c>
      <c r="C2294" t="s">
        <v>10381</v>
      </c>
      <c r="D2294" t="s">
        <v>7884</v>
      </c>
      <c r="E2294" t="s">
        <v>7885</v>
      </c>
      <c r="F2294" t="s">
        <v>10419</v>
      </c>
      <c r="G2294" s="11"/>
      <c r="H2294" s="11"/>
    </row>
    <row r="2295" spans="1:8" x14ac:dyDescent="0.2">
      <c r="A2295" t="str">
        <f t="shared" si="39"/>
        <v>RYJ04QC Lewis Suite Antenatal</v>
      </c>
      <c r="B2295" t="s">
        <v>112</v>
      </c>
      <c r="C2295" t="s">
        <v>10381</v>
      </c>
      <c r="D2295" t="s">
        <v>7884</v>
      </c>
      <c r="E2295" t="s">
        <v>7885</v>
      </c>
      <c r="F2295" t="s">
        <v>10420</v>
      </c>
      <c r="G2295" s="11"/>
      <c r="H2295" s="11"/>
    </row>
    <row r="2296" spans="1:8" x14ac:dyDescent="0.2">
      <c r="A2296" t="str">
        <f t="shared" si="39"/>
        <v>RYJ04QC Stanley Clayton Ward</v>
      </c>
      <c r="B2296" t="s">
        <v>112</v>
      </c>
      <c r="C2296" t="s">
        <v>10381</v>
      </c>
      <c r="D2296" t="s">
        <v>7884</v>
      </c>
      <c r="E2296" t="s">
        <v>7885</v>
      </c>
      <c r="F2296" t="s">
        <v>10421</v>
      </c>
      <c r="G2296" s="11"/>
      <c r="H2296" s="11"/>
    </row>
    <row r="2297" spans="1:8" x14ac:dyDescent="0.2">
      <c r="A2297" t="str">
        <f t="shared" si="39"/>
        <v>RYJ04QCCH labour</v>
      </c>
      <c r="B2297" t="s">
        <v>112</v>
      </c>
      <c r="C2297" t="s">
        <v>10381</v>
      </c>
      <c r="D2297" t="s">
        <v>7884</v>
      </c>
      <c r="E2297" t="s">
        <v>7885</v>
      </c>
      <c r="F2297" t="s">
        <v>10422</v>
      </c>
      <c r="G2297" s="11"/>
      <c r="H2297" s="11"/>
    </row>
    <row r="2298" spans="1:8" x14ac:dyDescent="0.2">
      <c r="A2298" t="str">
        <f t="shared" si="39"/>
        <v>RYJ01Albert Ward</v>
      </c>
      <c r="B2298" t="s">
        <v>112</v>
      </c>
      <c r="C2298" t="s">
        <v>10381</v>
      </c>
      <c r="D2298" t="s">
        <v>7884</v>
      </c>
      <c r="E2298" t="s">
        <v>7885</v>
      </c>
      <c r="F2298" t="s">
        <v>10423</v>
      </c>
      <c r="G2298" s="11" t="s">
        <v>14226</v>
      </c>
      <c r="H2298" s="11"/>
    </row>
    <row r="2299" spans="1:8" x14ac:dyDescent="0.2">
      <c r="A2299" t="str">
        <f t="shared" si="39"/>
        <v>RYJ01Aleck Bourne 2 Ward</v>
      </c>
      <c r="B2299" t="s">
        <v>112</v>
      </c>
      <c r="C2299" t="s">
        <v>10381</v>
      </c>
      <c r="D2299" t="s">
        <v>7886</v>
      </c>
      <c r="E2299" t="s">
        <v>7887</v>
      </c>
      <c r="F2299" t="s">
        <v>10424</v>
      </c>
      <c r="G2299" s="11"/>
      <c r="H2299" s="11"/>
    </row>
    <row r="2300" spans="1:8" x14ac:dyDescent="0.2">
      <c r="A2300" t="str">
        <f t="shared" si="39"/>
        <v>RYJ01Almroth Wright Ward/ Rodney Porter</v>
      </c>
      <c r="B2300" t="s">
        <v>112</v>
      </c>
      <c r="C2300" t="s">
        <v>10381</v>
      </c>
      <c r="D2300" t="s">
        <v>7886</v>
      </c>
      <c r="E2300" t="s">
        <v>7887</v>
      </c>
      <c r="F2300" t="s">
        <v>10425</v>
      </c>
      <c r="G2300" s="11"/>
      <c r="H2300" s="11"/>
    </row>
    <row r="2301" spans="1:8" x14ac:dyDescent="0.2">
      <c r="A2301" t="str">
        <f t="shared" si="39"/>
        <v>RYJ01AMU</v>
      </c>
      <c r="B2301" t="s">
        <v>112</v>
      </c>
      <c r="C2301" t="s">
        <v>10381</v>
      </c>
      <c r="D2301" t="s">
        <v>7886</v>
      </c>
      <c r="E2301" t="s">
        <v>7887</v>
      </c>
      <c r="F2301" t="s">
        <v>10426</v>
      </c>
      <c r="G2301" s="11"/>
      <c r="H2301" s="11"/>
    </row>
    <row r="2302" spans="1:8" x14ac:dyDescent="0.2">
      <c r="A2302" t="str">
        <f t="shared" si="39"/>
        <v>RYJ01Birth Centre SMH</v>
      </c>
      <c r="B2302" t="s">
        <v>112</v>
      </c>
      <c r="C2302" t="s">
        <v>10381</v>
      </c>
      <c r="D2302" t="s">
        <v>7886</v>
      </c>
      <c r="E2302" t="s">
        <v>7887</v>
      </c>
      <c r="F2302" t="s">
        <v>8392</v>
      </c>
      <c r="G2302" s="11"/>
      <c r="H2302" s="11"/>
    </row>
    <row r="2303" spans="1:8" x14ac:dyDescent="0.2">
      <c r="A2303" t="str">
        <f t="shared" si="39"/>
        <v>RYJ01Charles Pannett Ward</v>
      </c>
      <c r="B2303" t="s">
        <v>112</v>
      </c>
      <c r="C2303" t="s">
        <v>10381</v>
      </c>
      <c r="D2303" t="s">
        <v>7886</v>
      </c>
      <c r="E2303" t="s">
        <v>7887</v>
      </c>
      <c r="F2303" t="s">
        <v>10427</v>
      </c>
      <c r="G2303" s="11"/>
      <c r="H2303" s="11"/>
    </row>
    <row r="2304" spans="1:8" x14ac:dyDescent="0.2">
      <c r="A2304" t="str">
        <f t="shared" si="39"/>
        <v>RYJ01Douglas Ward</v>
      </c>
      <c r="B2304" t="s">
        <v>112</v>
      </c>
      <c r="C2304" t="s">
        <v>10381</v>
      </c>
      <c r="D2304" t="s">
        <v>7886</v>
      </c>
      <c r="E2304" t="s">
        <v>7887</v>
      </c>
      <c r="F2304" t="s">
        <v>10428</v>
      </c>
      <c r="G2304" s="11"/>
      <c r="H2304" s="11"/>
    </row>
    <row r="2305" spans="1:8" x14ac:dyDescent="0.2">
      <c r="A2305" t="str">
        <f t="shared" si="39"/>
        <v>RYJ01Emergency Medical Short Stay (EMSS)</v>
      </c>
      <c r="B2305" t="s">
        <v>112</v>
      </c>
      <c r="C2305" t="s">
        <v>10381</v>
      </c>
      <c r="D2305" t="s">
        <v>7886</v>
      </c>
      <c r="E2305" t="s">
        <v>7887</v>
      </c>
      <c r="F2305" t="s">
        <v>10429</v>
      </c>
      <c r="G2305" s="11"/>
      <c r="H2305" s="11"/>
    </row>
    <row r="2306" spans="1:8" x14ac:dyDescent="0.2">
      <c r="A2306" t="str">
        <f t="shared" si="39"/>
        <v>RYJ01GRAND UNION WARD</v>
      </c>
      <c r="B2306" t="s">
        <v>112</v>
      </c>
      <c r="C2306" t="s">
        <v>10381</v>
      </c>
      <c r="D2306" t="s">
        <v>7886</v>
      </c>
      <c r="E2306" t="s">
        <v>7887</v>
      </c>
      <c r="F2306" t="s">
        <v>10430</v>
      </c>
      <c r="G2306" s="11"/>
      <c r="H2306" s="11"/>
    </row>
    <row r="2307" spans="1:8" x14ac:dyDescent="0.2">
      <c r="A2307" t="str">
        <f t="shared" si="39"/>
        <v>RYJ01GREAT WESTERN WD</v>
      </c>
      <c r="B2307" t="s">
        <v>112</v>
      </c>
      <c r="C2307" t="s">
        <v>10381</v>
      </c>
      <c r="D2307" t="s">
        <v>7886</v>
      </c>
      <c r="E2307" t="s">
        <v>7887</v>
      </c>
      <c r="F2307" t="s">
        <v>10431</v>
      </c>
      <c r="G2307" s="11"/>
      <c r="H2307" s="11"/>
    </row>
    <row r="2308" spans="1:8" x14ac:dyDescent="0.2">
      <c r="A2308" t="str">
        <f t="shared" si="39"/>
        <v>RYJ01Intensive Care SMH</v>
      </c>
      <c r="B2308" t="s">
        <v>112</v>
      </c>
      <c r="C2308" t="s">
        <v>10381</v>
      </c>
      <c r="D2308" t="s">
        <v>7886</v>
      </c>
      <c r="E2308" t="s">
        <v>7887</v>
      </c>
      <c r="F2308" t="s">
        <v>10432</v>
      </c>
      <c r="G2308" s="11"/>
      <c r="H2308" s="11"/>
    </row>
    <row r="2309" spans="1:8" x14ac:dyDescent="0.2">
      <c r="A2309" t="str">
        <f t="shared" si="39"/>
        <v>RYJ01ISIC SAU</v>
      </c>
      <c r="B2309" t="s">
        <v>112</v>
      </c>
      <c r="C2309" t="s">
        <v>10381</v>
      </c>
      <c r="D2309" t="s">
        <v>7886</v>
      </c>
      <c r="E2309" t="s">
        <v>7887</v>
      </c>
      <c r="F2309" t="s">
        <v>10433</v>
      </c>
      <c r="G2309" s="11"/>
      <c r="H2309" s="11"/>
    </row>
    <row r="2310" spans="1:8" x14ac:dyDescent="0.2">
      <c r="A2310" t="str">
        <f t="shared" si="39"/>
        <v>RYJ01Joseph Toynbee Ward</v>
      </c>
      <c r="B2310" t="s">
        <v>112</v>
      </c>
      <c r="C2310" t="s">
        <v>10381</v>
      </c>
      <c r="D2310" t="s">
        <v>7886</v>
      </c>
      <c r="E2310" t="s">
        <v>7887</v>
      </c>
      <c r="F2310" t="s">
        <v>10434</v>
      </c>
      <c r="G2310" s="11"/>
      <c r="H2310" s="11"/>
    </row>
    <row r="2311" spans="1:8" x14ac:dyDescent="0.2">
      <c r="A2311" t="str">
        <f t="shared" si="39"/>
        <v>RYJ01Lewis Lloyd</v>
      </c>
      <c r="B2311" t="s">
        <v>112</v>
      </c>
      <c r="C2311" t="s">
        <v>10381</v>
      </c>
      <c r="D2311" t="s">
        <v>7886</v>
      </c>
      <c r="E2311" t="s">
        <v>7887</v>
      </c>
      <c r="F2311" t="s">
        <v>10435</v>
      </c>
      <c r="G2311" s="11"/>
      <c r="H2311" s="11"/>
    </row>
    <row r="2312" spans="1:8" x14ac:dyDescent="0.2">
      <c r="A2312" t="str">
        <f t="shared" si="39"/>
        <v>RYJ01Lillian Holland Ward</v>
      </c>
      <c r="B2312" t="s">
        <v>112</v>
      </c>
      <c r="C2312" t="s">
        <v>10381</v>
      </c>
      <c r="D2312" t="s">
        <v>7886</v>
      </c>
      <c r="E2312" t="s">
        <v>7887</v>
      </c>
      <c r="F2312" t="s">
        <v>10436</v>
      </c>
      <c r="G2312" s="11"/>
      <c r="H2312" s="11"/>
    </row>
    <row r="2313" spans="1:8" x14ac:dyDescent="0.2">
      <c r="A2313" t="str">
        <f t="shared" si="39"/>
        <v>RYJ01Major Trauma Ward</v>
      </c>
      <c r="B2313" t="s">
        <v>112</v>
      </c>
      <c r="C2313" t="s">
        <v>10381</v>
      </c>
      <c r="D2313" t="s">
        <v>7886</v>
      </c>
      <c r="E2313" t="s">
        <v>7887</v>
      </c>
      <c r="F2313" t="s">
        <v>10437</v>
      </c>
      <c r="G2313" s="11"/>
      <c r="H2313" s="11"/>
    </row>
    <row r="2314" spans="1:8" x14ac:dyDescent="0.2">
      <c r="A2314" t="str">
        <f t="shared" si="39"/>
        <v>RYJ01Manvers Ward</v>
      </c>
      <c r="B2314" t="s">
        <v>112</v>
      </c>
      <c r="C2314" t="s">
        <v>10381</v>
      </c>
      <c r="D2314" t="s">
        <v>7886</v>
      </c>
      <c r="E2314" t="s">
        <v>7887</v>
      </c>
      <c r="F2314" t="s">
        <v>10438</v>
      </c>
      <c r="G2314" s="11"/>
      <c r="H2314" s="11"/>
    </row>
    <row r="2315" spans="1:8" x14ac:dyDescent="0.2">
      <c r="A2315" t="str">
        <f t="shared" si="39"/>
        <v>RYJ01NICU</v>
      </c>
      <c r="B2315" t="s">
        <v>112</v>
      </c>
      <c r="C2315" t="s">
        <v>10381</v>
      </c>
      <c r="D2315" t="s">
        <v>7886</v>
      </c>
      <c r="E2315" t="s">
        <v>7887</v>
      </c>
      <c r="F2315" t="s">
        <v>10439</v>
      </c>
      <c r="G2315" s="11"/>
      <c r="H2315" s="11"/>
    </row>
    <row r="2316" spans="1:8" x14ac:dyDescent="0.2">
      <c r="A2316" t="str">
        <f t="shared" si="39"/>
        <v>RYJ01Patterson Ward</v>
      </c>
      <c r="B2316" t="s">
        <v>112</v>
      </c>
      <c r="C2316" t="s">
        <v>10381</v>
      </c>
      <c r="D2316" t="s">
        <v>7886</v>
      </c>
      <c r="E2316" t="s">
        <v>7887</v>
      </c>
      <c r="F2316" t="s">
        <v>8408</v>
      </c>
      <c r="G2316" s="11"/>
      <c r="H2316" s="11"/>
    </row>
    <row r="2317" spans="1:8" x14ac:dyDescent="0.2">
      <c r="A2317" t="str">
        <f t="shared" si="39"/>
        <v>RYJ01PICU</v>
      </c>
      <c r="B2317" t="s">
        <v>112</v>
      </c>
      <c r="C2317" t="s">
        <v>10381</v>
      </c>
      <c r="D2317" t="s">
        <v>7886</v>
      </c>
      <c r="E2317" t="s">
        <v>7887</v>
      </c>
      <c r="F2317" t="s">
        <v>10440</v>
      </c>
      <c r="G2317" s="11"/>
      <c r="H2317" s="11"/>
    </row>
    <row r="2318" spans="1:8" x14ac:dyDescent="0.2">
      <c r="A2318" t="str">
        <f t="shared" si="39"/>
        <v>RYJ01Thistlewaite Ward</v>
      </c>
      <c r="B2318" t="s">
        <v>112</v>
      </c>
      <c r="C2318" t="s">
        <v>10381</v>
      </c>
      <c r="D2318" t="s">
        <v>7886</v>
      </c>
      <c r="E2318" t="s">
        <v>7887</v>
      </c>
      <c r="F2318" t="s">
        <v>8748</v>
      </c>
      <c r="G2318" s="11"/>
      <c r="H2318" s="11"/>
    </row>
    <row r="2319" spans="1:8" x14ac:dyDescent="0.2">
      <c r="A2319" t="str">
        <f t="shared" si="39"/>
        <v>RYJ01Valentine Ellis Ward</v>
      </c>
      <c r="B2319" t="s">
        <v>112</v>
      </c>
      <c r="C2319" t="s">
        <v>10381</v>
      </c>
      <c r="D2319" t="s">
        <v>7886</v>
      </c>
      <c r="E2319" t="s">
        <v>7887</v>
      </c>
      <c r="F2319" t="s">
        <v>10441</v>
      </c>
      <c r="G2319" s="11"/>
      <c r="H2319" s="11"/>
    </row>
    <row r="2320" spans="1:8" x14ac:dyDescent="0.2">
      <c r="A2320" t="str">
        <f t="shared" si="39"/>
        <v>RYJ01Witherow Ward</v>
      </c>
      <c r="B2320" t="s">
        <v>112</v>
      </c>
      <c r="C2320" t="s">
        <v>10381</v>
      </c>
      <c r="D2320" t="s">
        <v>7886</v>
      </c>
      <c r="E2320" t="s">
        <v>7887</v>
      </c>
      <c r="F2320" t="s">
        <v>10442</v>
      </c>
      <c r="G2320" s="11"/>
      <c r="H2320" s="11"/>
    </row>
    <row r="2321" spans="1:8" x14ac:dyDescent="0.2">
      <c r="A2321" t="str">
        <f t="shared" si="39"/>
        <v>RYJ01Zachary Cope Ward</v>
      </c>
      <c r="B2321" t="s">
        <v>112</v>
      </c>
      <c r="C2321" t="s">
        <v>10381</v>
      </c>
      <c r="D2321" t="s">
        <v>7886</v>
      </c>
      <c r="E2321" t="s">
        <v>7887</v>
      </c>
      <c r="F2321" t="s">
        <v>10443</v>
      </c>
      <c r="G2321" s="11"/>
      <c r="H2321" s="11"/>
    </row>
    <row r="2322" spans="1:8" x14ac:dyDescent="0.2">
      <c r="A2322" t="str">
        <f t="shared" si="39"/>
        <v>RYJ07Alex Cross Ward</v>
      </c>
      <c r="B2322" t="s">
        <v>112</v>
      </c>
      <c r="C2322" t="s">
        <v>10381</v>
      </c>
      <c r="D2322" t="s">
        <v>7886</v>
      </c>
      <c r="E2322" t="s">
        <v>7887</v>
      </c>
      <c r="F2322" t="s">
        <v>10444</v>
      </c>
      <c r="G2322" s="11"/>
      <c r="H2322" s="11"/>
    </row>
    <row r="2323" spans="1:8" x14ac:dyDescent="0.2">
      <c r="A2323" t="str">
        <f t="shared" si="39"/>
        <v>RGP75JPH ACU</v>
      </c>
      <c r="B2323" t="s">
        <v>112</v>
      </c>
      <c r="C2323" t="s">
        <v>10381</v>
      </c>
      <c r="D2323" t="s">
        <v>7888</v>
      </c>
      <c r="E2323" t="s">
        <v>7889</v>
      </c>
      <c r="F2323" t="s">
        <v>10445</v>
      </c>
      <c r="G2323" s="11"/>
      <c r="H2323" s="11"/>
    </row>
    <row r="2324" spans="1:8" x14ac:dyDescent="0.2">
      <c r="A2324" t="str">
        <f t="shared" si="39"/>
        <v>RGP75JPH Central Delivery Suite</v>
      </c>
      <c r="B2324" t="s">
        <v>114</v>
      </c>
      <c r="C2324" t="s">
        <v>10463</v>
      </c>
      <c r="D2324" t="s">
        <v>1629</v>
      </c>
      <c r="E2324" t="s">
        <v>1630</v>
      </c>
      <c r="F2324" t="s">
        <v>10464</v>
      </c>
      <c r="G2324" s="11"/>
      <c r="H2324" s="11"/>
    </row>
    <row r="2325" spans="1:8" x14ac:dyDescent="0.2">
      <c r="A2325" t="str">
        <f t="shared" si="39"/>
        <v>RGP75JPH Charnwood Suite</v>
      </c>
      <c r="B2325" t="s">
        <v>114</v>
      </c>
      <c r="C2325" t="s">
        <v>10463</v>
      </c>
      <c r="D2325" t="s">
        <v>1629</v>
      </c>
      <c r="E2325" t="s">
        <v>1630</v>
      </c>
      <c r="F2325" t="s">
        <v>10465</v>
      </c>
      <c r="G2325" s="11"/>
      <c r="H2325" s="11"/>
    </row>
    <row r="2326" spans="1:8" x14ac:dyDescent="0.2">
      <c r="A2326" t="str">
        <f t="shared" si="39"/>
        <v>RGP75JPH EADU</v>
      </c>
      <c r="B2326" t="s">
        <v>114</v>
      </c>
      <c r="C2326" t="s">
        <v>10463</v>
      </c>
      <c r="D2326" t="s">
        <v>1629</v>
      </c>
      <c r="E2326" t="s">
        <v>1630</v>
      </c>
      <c r="F2326" t="s">
        <v>10466</v>
      </c>
      <c r="G2326" s="11"/>
      <c r="H2326" s="11"/>
    </row>
    <row r="2327" spans="1:8" x14ac:dyDescent="0.2">
      <c r="A2327" t="str">
        <f t="shared" si="39"/>
        <v>RGP75JPH ICU</v>
      </c>
      <c r="B2327" t="s">
        <v>114</v>
      </c>
      <c r="C2327" t="s">
        <v>10463</v>
      </c>
      <c r="D2327" t="s">
        <v>1629</v>
      </c>
      <c r="E2327" t="s">
        <v>1630</v>
      </c>
      <c r="F2327" t="s">
        <v>10467</v>
      </c>
      <c r="G2327" s="11"/>
      <c r="H2327" s="11"/>
    </row>
    <row r="2328" spans="1:8" x14ac:dyDescent="0.2">
      <c r="A2328" t="str">
        <f t="shared" si="39"/>
        <v>RGP75JPH Neonatal Unit</v>
      </c>
      <c r="B2328" t="s">
        <v>114</v>
      </c>
      <c r="C2328" t="s">
        <v>10463</v>
      </c>
      <c r="D2328" t="s">
        <v>1629</v>
      </c>
      <c r="E2328" t="s">
        <v>1630</v>
      </c>
      <c r="F2328" t="s">
        <v>10468</v>
      </c>
      <c r="G2328" s="11"/>
      <c r="H2328" s="11"/>
    </row>
    <row r="2329" spans="1:8" x14ac:dyDescent="0.2">
      <c r="A2329" t="str">
        <f t="shared" si="39"/>
        <v>RGP75JPH Short Stay (Ward16)</v>
      </c>
      <c r="B2329" t="s">
        <v>114</v>
      </c>
      <c r="C2329" t="s">
        <v>10463</v>
      </c>
      <c r="D2329" t="s">
        <v>1629</v>
      </c>
      <c r="E2329" t="s">
        <v>1630</v>
      </c>
      <c r="F2329" t="s">
        <v>10469</v>
      </c>
      <c r="G2329" s="11"/>
      <c r="H2329" s="11"/>
    </row>
    <row r="2330" spans="1:8" x14ac:dyDescent="0.2">
      <c r="A2330" t="str">
        <f t="shared" si="39"/>
        <v>RGP75JPH Ward 1 Stroke Unit</v>
      </c>
      <c r="B2330" t="s">
        <v>114</v>
      </c>
      <c r="C2330" t="s">
        <v>10463</v>
      </c>
      <c r="D2330" t="s">
        <v>1629</v>
      </c>
      <c r="E2330" t="s">
        <v>1630</v>
      </c>
      <c r="F2330" t="s">
        <v>10470</v>
      </c>
      <c r="G2330" s="11"/>
      <c r="H2330" s="11"/>
    </row>
    <row r="2331" spans="1:8" x14ac:dyDescent="0.2">
      <c r="A2331" t="str">
        <f t="shared" ref="A2331:A2396" si="40">CONCATENATE(D2332,F2332)</f>
        <v>RGP75JPH Ward 10</v>
      </c>
      <c r="B2331" t="s">
        <v>114</v>
      </c>
      <c r="C2331" t="s">
        <v>10463</v>
      </c>
      <c r="D2331" t="s">
        <v>1629</v>
      </c>
      <c r="E2331" t="s">
        <v>1630</v>
      </c>
      <c r="F2331" t="s">
        <v>10471</v>
      </c>
      <c r="G2331" s="11"/>
      <c r="H2331" s="11"/>
    </row>
    <row r="2332" spans="1:8" x14ac:dyDescent="0.2">
      <c r="A2332" t="str">
        <f t="shared" si="40"/>
        <v>RGP75JPH Ward 11</v>
      </c>
      <c r="B2332" t="s">
        <v>114</v>
      </c>
      <c r="C2332" t="s">
        <v>10463</v>
      </c>
      <c r="D2332" t="s">
        <v>1629</v>
      </c>
      <c r="E2332" t="s">
        <v>1630</v>
      </c>
      <c r="F2332" t="s">
        <v>10472</v>
      </c>
      <c r="G2332" s="11"/>
      <c r="H2332" s="11"/>
    </row>
    <row r="2333" spans="1:8" x14ac:dyDescent="0.2">
      <c r="A2333" t="str">
        <f t="shared" si="40"/>
        <v>RGP75JPH Ward 12</v>
      </c>
      <c r="B2333" t="s">
        <v>114</v>
      </c>
      <c r="C2333" t="s">
        <v>10463</v>
      </c>
      <c r="D2333" t="s">
        <v>1629</v>
      </c>
      <c r="E2333" t="s">
        <v>1630</v>
      </c>
      <c r="F2333" t="s">
        <v>10473</v>
      </c>
      <c r="G2333" s="11"/>
      <c r="H2333" s="11"/>
    </row>
    <row r="2334" spans="1:8" x14ac:dyDescent="0.2">
      <c r="A2334" t="str">
        <f t="shared" si="40"/>
        <v>RGP75JPH Ward 15</v>
      </c>
      <c r="B2334" t="s">
        <v>114</v>
      </c>
      <c r="C2334" t="s">
        <v>10463</v>
      </c>
      <c r="D2334" t="s">
        <v>1629</v>
      </c>
      <c r="E2334" t="s">
        <v>1630</v>
      </c>
      <c r="F2334" t="s">
        <v>10474</v>
      </c>
      <c r="G2334" s="11"/>
      <c r="H2334" s="11"/>
    </row>
    <row r="2335" spans="1:8" x14ac:dyDescent="0.2">
      <c r="A2335" t="str">
        <f t="shared" si="40"/>
        <v>RGP75JPH Ward 17</v>
      </c>
      <c r="B2335" t="s">
        <v>114</v>
      </c>
      <c r="C2335" t="s">
        <v>10463</v>
      </c>
      <c r="D2335" t="s">
        <v>1629</v>
      </c>
      <c r="E2335" t="s">
        <v>1630</v>
      </c>
      <c r="F2335" t="s">
        <v>10475</v>
      </c>
      <c r="G2335" s="11"/>
      <c r="H2335" s="11"/>
    </row>
    <row r="2336" spans="1:8" x14ac:dyDescent="0.2">
      <c r="A2336" t="str">
        <f t="shared" si="40"/>
        <v>RGP75JPH Ward 18</v>
      </c>
      <c r="B2336" t="s">
        <v>114</v>
      </c>
      <c r="C2336" t="s">
        <v>10463</v>
      </c>
      <c r="D2336" t="s">
        <v>1629</v>
      </c>
      <c r="E2336" t="s">
        <v>1630</v>
      </c>
      <c r="F2336" t="s">
        <v>10476</v>
      </c>
      <c r="G2336" s="11"/>
      <c r="H2336" s="11"/>
    </row>
    <row r="2337" spans="1:8" x14ac:dyDescent="0.2">
      <c r="A2337" t="str">
        <f t="shared" si="40"/>
        <v>RGP75JPH Ward 2</v>
      </c>
      <c r="B2337" t="s">
        <v>114</v>
      </c>
      <c r="C2337" t="s">
        <v>10463</v>
      </c>
      <c r="D2337" t="s">
        <v>1629</v>
      </c>
      <c r="E2337" t="s">
        <v>1630</v>
      </c>
      <c r="F2337" t="s">
        <v>10477</v>
      </c>
      <c r="G2337" s="11"/>
      <c r="H2337" s="11"/>
    </row>
    <row r="2338" spans="1:8" x14ac:dyDescent="0.2">
      <c r="A2338" t="str">
        <f t="shared" si="40"/>
        <v>RGP75JPH Ward 22</v>
      </c>
      <c r="B2338" t="s">
        <v>114</v>
      </c>
      <c r="C2338" t="s">
        <v>10463</v>
      </c>
      <c r="D2338" t="s">
        <v>1629</v>
      </c>
      <c r="E2338" t="s">
        <v>1630</v>
      </c>
      <c r="F2338" t="s">
        <v>10478</v>
      </c>
      <c r="G2338" s="11"/>
      <c r="H2338" s="11"/>
    </row>
    <row r="2339" spans="1:8" x14ac:dyDescent="0.2">
      <c r="A2339" t="str">
        <f t="shared" si="40"/>
        <v>RGP75JPH Ward 3</v>
      </c>
      <c r="B2339" t="s">
        <v>114</v>
      </c>
      <c r="C2339" t="s">
        <v>10463</v>
      </c>
      <c r="D2339" t="s">
        <v>1629</v>
      </c>
      <c r="E2339" t="s">
        <v>1630</v>
      </c>
      <c r="F2339" t="s">
        <v>10479</v>
      </c>
      <c r="G2339" s="11"/>
      <c r="H2339" s="11"/>
    </row>
    <row r="2340" spans="1:8" x14ac:dyDescent="0.2">
      <c r="A2340" t="str">
        <f t="shared" si="40"/>
        <v>RGP75JPH Ward 4</v>
      </c>
      <c r="B2340" t="s">
        <v>114</v>
      </c>
      <c r="C2340" t="s">
        <v>10463</v>
      </c>
      <c r="D2340" t="s">
        <v>1629</v>
      </c>
      <c r="E2340" t="s">
        <v>1630</v>
      </c>
      <c r="F2340" t="s">
        <v>10480</v>
      </c>
      <c r="G2340" s="11"/>
      <c r="H2340" s="11"/>
    </row>
    <row r="2341" spans="1:8" x14ac:dyDescent="0.2">
      <c r="A2341" t="str">
        <f t="shared" si="40"/>
        <v>RGP75JPH Ward 5</v>
      </c>
      <c r="B2341" t="s">
        <v>114</v>
      </c>
      <c r="C2341" t="s">
        <v>10463</v>
      </c>
      <c r="D2341" t="s">
        <v>1629</v>
      </c>
      <c r="E2341" t="s">
        <v>1630</v>
      </c>
      <c r="F2341" t="s">
        <v>10481</v>
      </c>
      <c r="G2341" s="11" t="s">
        <v>8597</v>
      </c>
      <c r="H2341" s="11">
        <v>43735</v>
      </c>
    </row>
    <row r="2342" spans="1:8" x14ac:dyDescent="0.2">
      <c r="A2342" t="str">
        <f t="shared" si="40"/>
        <v>RGP75JPH Ward 6</v>
      </c>
      <c r="B2342" t="s">
        <v>114</v>
      </c>
      <c r="C2342" t="s">
        <v>10463</v>
      </c>
      <c r="D2342" t="s">
        <v>1629</v>
      </c>
      <c r="E2342" t="s">
        <v>1630</v>
      </c>
      <c r="F2342" t="s">
        <v>10482</v>
      </c>
      <c r="G2342" s="11"/>
      <c r="H2342" s="11"/>
    </row>
    <row r="2343" spans="1:8" x14ac:dyDescent="0.2">
      <c r="A2343" t="str">
        <f t="shared" si="40"/>
        <v>RGP75JPH Ward 7</v>
      </c>
      <c r="B2343" t="s">
        <v>114</v>
      </c>
      <c r="C2343" t="s">
        <v>10463</v>
      </c>
      <c r="D2343" t="s">
        <v>1629</v>
      </c>
      <c r="E2343" t="s">
        <v>1630</v>
      </c>
      <c r="F2343" t="s">
        <v>10483</v>
      </c>
      <c r="G2343" s="11"/>
      <c r="H2343" s="11"/>
    </row>
    <row r="2344" spans="1:8" x14ac:dyDescent="0.2">
      <c r="A2344" t="str">
        <f t="shared" si="40"/>
        <v>RGP75JPH Ward 9</v>
      </c>
      <c r="B2344" t="s">
        <v>114</v>
      </c>
      <c r="C2344" t="s">
        <v>10463</v>
      </c>
      <c r="D2344" t="s">
        <v>1629</v>
      </c>
      <c r="E2344" t="s">
        <v>1630</v>
      </c>
      <c r="F2344" t="s">
        <v>10484</v>
      </c>
      <c r="G2344" s="11"/>
      <c r="H2344" s="11"/>
    </row>
    <row r="2345" spans="1:8" x14ac:dyDescent="0.2">
      <c r="A2345" t="str">
        <f t="shared" si="40"/>
        <v>RXY3HRosewood Lodge</v>
      </c>
      <c r="B2345" t="s">
        <v>114</v>
      </c>
      <c r="C2345" t="s">
        <v>10463</v>
      </c>
      <c r="D2345" t="s">
        <v>1629</v>
      </c>
      <c r="E2345" t="s">
        <v>1630</v>
      </c>
      <c r="F2345" t="s">
        <v>14225</v>
      </c>
      <c r="G2345" s="11"/>
      <c r="H2345" s="11"/>
    </row>
    <row r="2346" spans="1:8" x14ac:dyDescent="0.2">
      <c r="A2346" t="str">
        <f t="shared" si="40"/>
        <v>RXY10Jasmine</v>
      </c>
      <c r="B2346" t="s">
        <v>115</v>
      </c>
      <c r="C2346" t="s">
        <v>10485</v>
      </c>
      <c r="D2346" t="s">
        <v>7131</v>
      </c>
      <c r="E2346" t="s">
        <v>7132</v>
      </c>
      <c r="F2346" t="s">
        <v>10486</v>
      </c>
      <c r="G2346" s="11"/>
      <c r="H2346" s="11"/>
    </row>
    <row r="2347" spans="1:8" x14ac:dyDescent="0.2">
      <c r="A2347" t="str">
        <f t="shared" si="40"/>
        <v>RXYF2Bridge House</v>
      </c>
      <c r="B2347" t="s">
        <v>115</v>
      </c>
      <c r="C2347" t="s">
        <v>10485</v>
      </c>
      <c r="D2347" t="s">
        <v>7170</v>
      </c>
      <c r="E2347" t="s">
        <v>2479</v>
      </c>
      <c r="F2347" t="s">
        <v>10487</v>
      </c>
      <c r="G2347" s="11"/>
      <c r="H2347" s="11"/>
    </row>
    <row r="2348" spans="1:8" x14ac:dyDescent="0.2">
      <c r="A2348" t="str">
        <f t="shared" si="40"/>
        <v>RXY41Allington Centre</v>
      </c>
      <c r="B2348" t="s">
        <v>115</v>
      </c>
      <c r="C2348" t="s">
        <v>10485</v>
      </c>
      <c r="D2348" t="s">
        <v>7181</v>
      </c>
      <c r="E2348" t="s">
        <v>7182</v>
      </c>
      <c r="F2348" t="s">
        <v>10488</v>
      </c>
      <c r="G2348" s="11"/>
      <c r="H2348" s="11"/>
    </row>
    <row r="2349" spans="1:8" x14ac:dyDescent="0.2">
      <c r="A2349" t="str">
        <f t="shared" si="40"/>
        <v>RXY41Emmetts</v>
      </c>
      <c r="B2349" t="s">
        <v>115</v>
      </c>
      <c r="C2349" t="s">
        <v>10485</v>
      </c>
      <c r="D2349" t="s">
        <v>7187</v>
      </c>
      <c r="E2349" t="s">
        <v>7188</v>
      </c>
      <c r="F2349" t="s">
        <v>10489</v>
      </c>
      <c r="G2349" s="11"/>
      <c r="H2349" s="11"/>
    </row>
    <row r="2350" spans="1:8" x14ac:dyDescent="0.2">
      <c r="A2350" t="str">
        <f t="shared" si="40"/>
        <v>RXY41Groombridge</v>
      </c>
      <c r="B2350" t="s">
        <v>115</v>
      </c>
      <c r="C2350" t="s">
        <v>10485</v>
      </c>
      <c r="D2350" t="s">
        <v>7187</v>
      </c>
      <c r="E2350" t="s">
        <v>7188</v>
      </c>
      <c r="F2350" t="s">
        <v>10490</v>
      </c>
      <c r="G2350" s="11"/>
      <c r="H2350" s="11"/>
    </row>
    <row r="2351" spans="1:8" x14ac:dyDescent="0.2">
      <c r="A2351" t="str">
        <f t="shared" si="40"/>
        <v>RXY41Penshurst</v>
      </c>
      <c r="B2351" t="s">
        <v>115</v>
      </c>
      <c r="C2351" t="s">
        <v>10485</v>
      </c>
      <c r="D2351" t="s">
        <v>7187</v>
      </c>
      <c r="E2351" t="s">
        <v>7188</v>
      </c>
      <c r="F2351" t="s">
        <v>10491</v>
      </c>
      <c r="G2351" s="11"/>
      <c r="H2351" s="11"/>
    </row>
    <row r="2352" spans="1:8" x14ac:dyDescent="0.2">
      <c r="A2352" t="str">
        <f t="shared" si="40"/>
        <v>RXY41Walmer</v>
      </c>
      <c r="B2352" t="s">
        <v>115</v>
      </c>
      <c r="C2352" t="s">
        <v>10485</v>
      </c>
      <c r="D2352" t="s">
        <v>7187</v>
      </c>
      <c r="E2352" t="s">
        <v>7188</v>
      </c>
      <c r="F2352" t="s">
        <v>10492</v>
      </c>
      <c r="G2352" s="11"/>
      <c r="H2352" s="11"/>
    </row>
    <row r="2353" spans="1:8" x14ac:dyDescent="0.2">
      <c r="A2353" t="str">
        <f t="shared" si="40"/>
        <v>RXYF6Frank Lloyd</v>
      </c>
      <c r="B2353" t="s">
        <v>115</v>
      </c>
      <c r="C2353" t="s">
        <v>10485</v>
      </c>
      <c r="D2353" t="s">
        <v>7187</v>
      </c>
      <c r="E2353" t="s">
        <v>7188</v>
      </c>
      <c r="F2353" t="s">
        <v>10493</v>
      </c>
      <c r="G2353" s="11"/>
      <c r="H2353" s="11"/>
    </row>
    <row r="2354" spans="1:8" x14ac:dyDescent="0.2">
      <c r="A2354" t="str">
        <f t="shared" si="40"/>
        <v>RXYG4Amberwood</v>
      </c>
      <c r="B2354" t="s">
        <v>115</v>
      </c>
      <c r="C2354" t="s">
        <v>10485</v>
      </c>
      <c r="D2354" t="s">
        <v>7189</v>
      </c>
      <c r="E2354" t="s">
        <v>7190</v>
      </c>
      <c r="F2354" t="s">
        <v>10494</v>
      </c>
      <c r="G2354" s="11"/>
      <c r="H2354" s="11"/>
    </row>
    <row r="2355" spans="1:8" x14ac:dyDescent="0.2">
      <c r="A2355" t="str">
        <f t="shared" si="40"/>
        <v>RXYG4Cherrywood Ward</v>
      </c>
      <c r="B2355" t="s">
        <v>115</v>
      </c>
      <c r="C2355" t="s">
        <v>10485</v>
      </c>
      <c r="D2355" t="s">
        <v>7193</v>
      </c>
      <c r="E2355" t="s">
        <v>5801</v>
      </c>
      <c r="F2355" t="s">
        <v>10495</v>
      </c>
      <c r="G2355" s="11"/>
      <c r="H2355" s="11"/>
    </row>
    <row r="2356" spans="1:8" x14ac:dyDescent="0.2">
      <c r="A2356" t="str">
        <f t="shared" si="40"/>
        <v>RXYG4Pinewood Ward</v>
      </c>
      <c r="B2356" t="s">
        <v>115</v>
      </c>
      <c r="C2356" t="s">
        <v>10485</v>
      </c>
      <c r="D2356" t="s">
        <v>7193</v>
      </c>
      <c r="E2356" t="s">
        <v>5801</v>
      </c>
      <c r="F2356" t="s">
        <v>10496</v>
      </c>
      <c r="G2356" s="11"/>
      <c r="H2356" s="11"/>
    </row>
    <row r="2357" spans="1:8" x14ac:dyDescent="0.2">
      <c r="A2357" t="str">
        <f t="shared" si="40"/>
        <v>RXYG4South Central EDMBU</v>
      </c>
      <c r="B2357" t="s">
        <v>115</v>
      </c>
      <c r="C2357" t="s">
        <v>10485</v>
      </c>
      <c r="D2357" t="s">
        <v>7193</v>
      </c>
      <c r="E2357" t="s">
        <v>5801</v>
      </c>
      <c r="F2357" t="s">
        <v>10497</v>
      </c>
      <c r="G2357" s="11"/>
      <c r="H2357" s="11"/>
    </row>
    <row r="2358" spans="1:8" x14ac:dyDescent="0.2">
      <c r="A2358" t="str">
        <f t="shared" si="40"/>
        <v>RXYG4Willow Suite</v>
      </c>
      <c r="B2358" t="s">
        <v>115</v>
      </c>
      <c r="C2358" t="s">
        <v>10485</v>
      </c>
      <c r="D2358" t="s">
        <v>7193</v>
      </c>
      <c r="E2358" t="s">
        <v>5801</v>
      </c>
      <c r="F2358" t="s">
        <v>10498</v>
      </c>
      <c r="G2358" s="11"/>
      <c r="H2358" s="11"/>
    </row>
    <row r="2359" spans="1:8" x14ac:dyDescent="0.2">
      <c r="A2359" t="str">
        <f t="shared" si="40"/>
        <v>RXY17Ethelbert Road</v>
      </c>
      <c r="B2359" t="s">
        <v>115</v>
      </c>
      <c r="C2359" t="s">
        <v>10485</v>
      </c>
      <c r="D2359" t="s">
        <v>7193</v>
      </c>
      <c r="E2359" t="s">
        <v>5801</v>
      </c>
      <c r="F2359" t="s">
        <v>10499</v>
      </c>
      <c r="G2359" s="11"/>
      <c r="H2359" s="11"/>
    </row>
    <row r="2360" spans="1:8" x14ac:dyDescent="0.2">
      <c r="A2360" t="str">
        <f t="shared" si="40"/>
        <v>RXY98Brookfield Centre</v>
      </c>
      <c r="B2360" t="s">
        <v>115</v>
      </c>
      <c r="C2360" t="s">
        <v>10485</v>
      </c>
      <c r="D2360" t="s">
        <v>7213</v>
      </c>
      <c r="E2360" t="s">
        <v>7214</v>
      </c>
      <c r="F2360" t="s">
        <v>10500</v>
      </c>
      <c r="G2360" s="11"/>
      <c r="H2360" s="11"/>
    </row>
    <row r="2361" spans="1:8" x14ac:dyDescent="0.2">
      <c r="A2361" t="str">
        <f t="shared" si="40"/>
        <v>RXY98Marle</v>
      </c>
      <c r="B2361" t="s">
        <v>115</v>
      </c>
      <c r="C2361" t="s">
        <v>10485</v>
      </c>
      <c r="D2361" t="s">
        <v>7229</v>
      </c>
      <c r="E2361" t="s">
        <v>7230</v>
      </c>
      <c r="F2361" t="s">
        <v>10501</v>
      </c>
      <c r="G2361" s="11"/>
      <c r="H2361" s="11"/>
    </row>
    <row r="2362" spans="1:8" x14ac:dyDescent="0.2">
      <c r="A2362" t="str">
        <f t="shared" si="40"/>
        <v>RXY98Riverhill</v>
      </c>
      <c r="B2362" t="s">
        <v>115</v>
      </c>
      <c r="C2362" t="s">
        <v>10485</v>
      </c>
      <c r="D2362" t="s">
        <v>7229</v>
      </c>
      <c r="E2362" t="s">
        <v>7230</v>
      </c>
      <c r="F2362" t="s">
        <v>10502</v>
      </c>
      <c r="G2362" s="11"/>
      <c r="H2362" s="11"/>
    </row>
    <row r="2363" spans="1:8" x14ac:dyDescent="0.2">
      <c r="A2363" t="str">
        <f t="shared" si="40"/>
        <v>RXY08Boughton Ward</v>
      </c>
      <c r="B2363" t="s">
        <v>115</v>
      </c>
      <c r="C2363" t="s">
        <v>10485</v>
      </c>
      <c r="D2363" t="s">
        <v>7229</v>
      </c>
      <c r="E2363" t="s">
        <v>7230</v>
      </c>
      <c r="F2363" t="s">
        <v>10503</v>
      </c>
      <c r="G2363" s="11"/>
      <c r="H2363" s="11"/>
    </row>
    <row r="2364" spans="1:8" x14ac:dyDescent="0.2">
      <c r="A2364" t="str">
        <f t="shared" si="40"/>
        <v>RXY08Chartwell Ward</v>
      </c>
      <c r="B2364" t="s">
        <v>115</v>
      </c>
      <c r="C2364" t="s">
        <v>10485</v>
      </c>
      <c r="D2364" t="s">
        <v>7241</v>
      </c>
      <c r="E2364" t="s">
        <v>7242</v>
      </c>
      <c r="F2364" t="s">
        <v>10504</v>
      </c>
      <c r="G2364" s="11"/>
      <c r="H2364" s="11"/>
    </row>
    <row r="2365" spans="1:8" x14ac:dyDescent="0.2">
      <c r="A2365" t="str">
        <f t="shared" si="40"/>
        <v>RXY08The Orchards</v>
      </c>
      <c r="B2365" t="s">
        <v>115</v>
      </c>
      <c r="C2365" t="s">
        <v>10485</v>
      </c>
      <c r="D2365" t="s">
        <v>7241</v>
      </c>
      <c r="E2365" t="s">
        <v>7242</v>
      </c>
      <c r="F2365" t="s">
        <v>10505</v>
      </c>
      <c r="G2365" s="11"/>
      <c r="H2365" s="11"/>
    </row>
    <row r="2366" spans="1:8" x14ac:dyDescent="0.2">
      <c r="A2366" t="str">
        <f t="shared" si="40"/>
        <v>RXY08Upnor Ward</v>
      </c>
      <c r="B2366" t="s">
        <v>115</v>
      </c>
      <c r="C2366" t="s">
        <v>10485</v>
      </c>
      <c r="D2366" t="s">
        <v>7241</v>
      </c>
      <c r="E2366" t="s">
        <v>7242</v>
      </c>
      <c r="F2366" t="s">
        <v>10506</v>
      </c>
      <c r="G2366" s="11"/>
      <c r="H2366" s="11"/>
    </row>
    <row r="2367" spans="1:8" x14ac:dyDescent="0.2">
      <c r="A2367" t="str">
        <f t="shared" si="40"/>
        <v>RXY7CNewhaven Lodge</v>
      </c>
      <c r="B2367" t="s">
        <v>115</v>
      </c>
      <c r="C2367" t="s">
        <v>10485</v>
      </c>
      <c r="D2367" t="s">
        <v>7241</v>
      </c>
      <c r="E2367" t="s">
        <v>7242</v>
      </c>
      <c r="F2367" t="s">
        <v>10507</v>
      </c>
      <c r="G2367" s="11"/>
      <c r="H2367" s="11"/>
    </row>
    <row r="2368" spans="1:8" x14ac:dyDescent="0.2">
      <c r="A2368" t="str">
        <f t="shared" si="40"/>
        <v>RXY79Ruby Ward</v>
      </c>
      <c r="B2368" t="s">
        <v>115</v>
      </c>
      <c r="C2368" t="s">
        <v>10485</v>
      </c>
      <c r="D2368" t="s">
        <v>7259</v>
      </c>
      <c r="E2368" t="s">
        <v>10508</v>
      </c>
      <c r="F2368" t="s">
        <v>10508</v>
      </c>
      <c r="G2368" s="11"/>
      <c r="H2368" s="11"/>
    </row>
    <row r="2369" spans="1:8" x14ac:dyDescent="0.2">
      <c r="A2369" t="str">
        <f t="shared" si="40"/>
        <v>RXYR2Rivendell</v>
      </c>
      <c r="B2369" t="s">
        <v>115</v>
      </c>
      <c r="C2369" t="s">
        <v>10485</v>
      </c>
      <c r="D2369" t="s">
        <v>7277</v>
      </c>
      <c r="E2369" t="s">
        <v>7278</v>
      </c>
      <c r="F2369" t="s">
        <v>9069</v>
      </c>
      <c r="G2369" s="11"/>
      <c r="H2369" s="11"/>
    </row>
    <row r="2370" spans="1:8" x14ac:dyDescent="0.2">
      <c r="A2370" t="str">
        <f t="shared" si="40"/>
        <v>RXY03Cranmer</v>
      </c>
      <c r="B2370" t="s">
        <v>115</v>
      </c>
      <c r="C2370" t="s">
        <v>10485</v>
      </c>
      <c r="D2370" t="s">
        <v>7314</v>
      </c>
      <c r="E2370" t="s">
        <v>407</v>
      </c>
      <c r="F2370" t="s">
        <v>10509</v>
      </c>
      <c r="G2370" s="11"/>
      <c r="H2370" s="11"/>
    </row>
    <row r="2371" spans="1:8" x14ac:dyDescent="0.2">
      <c r="A2371" t="str">
        <f t="shared" si="40"/>
        <v>RXY03Foxglove</v>
      </c>
      <c r="B2371" t="s">
        <v>115</v>
      </c>
      <c r="C2371" t="s">
        <v>10485</v>
      </c>
      <c r="D2371" t="s">
        <v>7337</v>
      </c>
      <c r="E2371" t="s">
        <v>254</v>
      </c>
      <c r="F2371" t="s">
        <v>10510</v>
      </c>
      <c r="G2371" s="11"/>
      <c r="H2371" s="11"/>
    </row>
    <row r="2372" spans="1:8" x14ac:dyDescent="0.2">
      <c r="A2372" t="str">
        <f t="shared" si="40"/>
        <v>RXY03Samphire</v>
      </c>
      <c r="B2372" t="s">
        <v>115</v>
      </c>
      <c r="C2372" t="s">
        <v>10485</v>
      </c>
      <c r="D2372" t="s">
        <v>7337</v>
      </c>
      <c r="E2372" t="s">
        <v>254</v>
      </c>
      <c r="F2372" t="s">
        <v>10511</v>
      </c>
      <c r="G2372" s="11"/>
      <c r="H2372" s="11"/>
    </row>
    <row r="2373" spans="1:8" x14ac:dyDescent="0.2">
      <c r="A2373" t="str">
        <f t="shared" si="40"/>
        <v>RXY2RBluebell</v>
      </c>
      <c r="B2373" t="s">
        <v>115</v>
      </c>
      <c r="C2373" t="s">
        <v>10485</v>
      </c>
      <c r="D2373" t="s">
        <v>7337</v>
      </c>
      <c r="E2373" t="s">
        <v>254</v>
      </c>
      <c r="F2373" t="s">
        <v>10512</v>
      </c>
      <c r="G2373" s="11"/>
      <c r="H2373" s="11"/>
    </row>
    <row r="2374" spans="1:8" x14ac:dyDescent="0.2">
      <c r="A2374" t="str">
        <f t="shared" si="40"/>
        <v>RXY2RFern</v>
      </c>
      <c r="B2374" t="s">
        <v>115</v>
      </c>
      <c r="C2374" t="s">
        <v>10485</v>
      </c>
      <c r="D2374" t="s">
        <v>7340</v>
      </c>
      <c r="E2374" t="s">
        <v>7341</v>
      </c>
      <c r="F2374" t="s">
        <v>10513</v>
      </c>
      <c r="G2374" s="11"/>
      <c r="H2374" s="11"/>
    </row>
    <row r="2375" spans="1:8" x14ac:dyDescent="0.2">
      <c r="A2375" t="str">
        <f t="shared" si="40"/>
        <v>RXYT1Sevenscore</v>
      </c>
      <c r="B2375" t="s">
        <v>115</v>
      </c>
      <c r="C2375" t="s">
        <v>10485</v>
      </c>
      <c r="D2375" t="s">
        <v>7340</v>
      </c>
      <c r="E2375" t="s">
        <v>7341</v>
      </c>
      <c r="F2375" t="s">
        <v>8464</v>
      </c>
      <c r="G2375" s="11"/>
      <c r="H2375" s="11"/>
    </row>
    <row r="2376" spans="1:8" x14ac:dyDescent="0.2">
      <c r="A2376" t="str">
        <f t="shared" si="40"/>
        <v>RXYT1Woodchurch</v>
      </c>
      <c r="B2376" t="s">
        <v>115</v>
      </c>
      <c r="C2376" t="s">
        <v>10485</v>
      </c>
      <c r="D2376" t="s">
        <v>7348</v>
      </c>
      <c r="E2376" t="s">
        <v>7349</v>
      </c>
      <c r="F2376" t="s">
        <v>10514</v>
      </c>
      <c r="G2376" s="11"/>
      <c r="H2376" s="11"/>
    </row>
    <row r="2377" spans="1:8" x14ac:dyDescent="0.2">
      <c r="A2377" t="str">
        <f t="shared" si="40"/>
        <v>RXYT8The Grove</v>
      </c>
      <c r="B2377" t="s">
        <v>115</v>
      </c>
      <c r="C2377" t="s">
        <v>10485</v>
      </c>
      <c r="D2377" t="s">
        <v>7348</v>
      </c>
      <c r="E2377" t="s">
        <v>7349</v>
      </c>
      <c r="F2377" t="s">
        <v>10515</v>
      </c>
      <c r="G2377" s="11"/>
      <c r="H2377" s="11"/>
    </row>
    <row r="2378" spans="1:8" x14ac:dyDescent="0.2">
      <c r="A2378" t="str">
        <f t="shared" si="40"/>
        <v>RXY1C111 Tonbridge Road</v>
      </c>
      <c r="B2378" t="s">
        <v>115</v>
      </c>
      <c r="C2378" t="s">
        <v>10485</v>
      </c>
      <c r="D2378" t="s">
        <v>7353</v>
      </c>
      <c r="E2378" t="s">
        <v>7354</v>
      </c>
      <c r="F2378" t="s">
        <v>10516</v>
      </c>
      <c r="G2378" s="11"/>
      <c r="H2378" s="11"/>
    </row>
    <row r="2379" spans="1:8" x14ac:dyDescent="0.2">
      <c r="A2379" t="str">
        <f t="shared" si="40"/>
        <v>RYYCKGreen Unit</v>
      </c>
      <c r="B2379" t="s">
        <v>115</v>
      </c>
      <c r="C2379" t="s">
        <v>10485</v>
      </c>
      <c r="D2379" t="s">
        <v>7361</v>
      </c>
      <c r="E2379" t="s">
        <v>7362</v>
      </c>
      <c r="F2379" t="s">
        <v>10517</v>
      </c>
      <c r="G2379" s="11"/>
      <c r="H2379" s="11"/>
    </row>
    <row r="2380" spans="1:8" x14ac:dyDescent="0.2">
      <c r="A2380" t="str">
        <f t="shared" si="40"/>
        <v>RYYD4Hever/ Chartwell</v>
      </c>
      <c r="B2380" t="s">
        <v>116</v>
      </c>
      <c r="C2380" t="s">
        <v>14189</v>
      </c>
      <c r="D2380" t="s">
        <v>14821</v>
      </c>
      <c r="E2380" t="s">
        <v>14820</v>
      </c>
      <c r="F2380" t="s">
        <v>14822</v>
      </c>
      <c r="G2380" s="11" t="s">
        <v>8597</v>
      </c>
      <c r="H2380" s="11">
        <v>43735</v>
      </c>
    </row>
    <row r="2381" spans="1:8" x14ac:dyDescent="0.2">
      <c r="A2381" t="str">
        <f t="shared" si="40"/>
        <v>RYYALKent and Cottage Ward</v>
      </c>
      <c r="B2381" t="s">
        <v>116</v>
      </c>
      <c r="C2381" t="s">
        <v>14189</v>
      </c>
      <c r="D2381" t="s">
        <v>8060</v>
      </c>
      <c r="E2381" t="s">
        <v>8061</v>
      </c>
      <c r="F2381" t="s">
        <v>10518</v>
      </c>
      <c r="G2381" s="11"/>
      <c r="H2381" s="11"/>
    </row>
    <row r="2382" spans="1:8" x14ac:dyDescent="0.2">
      <c r="A2382" t="str">
        <f t="shared" si="40"/>
        <v>RYYK4Hawkhurst</v>
      </c>
      <c r="B2382" t="s">
        <v>116</v>
      </c>
      <c r="C2382" t="s">
        <v>14189</v>
      </c>
      <c r="D2382" t="s">
        <v>8066</v>
      </c>
      <c r="E2382" t="s">
        <v>4769</v>
      </c>
      <c r="F2382" t="s">
        <v>10519</v>
      </c>
      <c r="G2382" s="11"/>
      <c r="H2382" s="12"/>
    </row>
    <row r="2383" spans="1:8" x14ac:dyDescent="0.2">
      <c r="A2383" t="str">
        <f t="shared" si="40"/>
        <v>RYYC3Heron</v>
      </c>
      <c r="B2383" t="s">
        <v>116</v>
      </c>
      <c r="C2383" t="s">
        <v>14189</v>
      </c>
      <c r="D2383" t="s">
        <v>8074</v>
      </c>
      <c r="E2383" t="s">
        <v>8075</v>
      </c>
      <c r="F2383" t="s">
        <v>10520</v>
      </c>
      <c r="G2383" s="11"/>
      <c r="H2383" s="12"/>
    </row>
    <row r="2384" spans="1:8" x14ac:dyDescent="0.2">
      <c r="A2384" t="str">
        <f t="shared" si="40"/>
        <v>RYYD9Sevenoaks</v>
      </c>
      <c r="B2384" t="s">
        <v>116</v>
      </c>
      <c r="C2384" t="s">
        <v>14189</v>
      </c>
      <c r="D2384" t="s">
        <v>8096</v>
      </c>
      <c r="E2384" t="s">
        <v>5198</v>
      </c>
      <c r="F2384" t="s">
        <v>8400</v>
      </c>
      <c r="G2384" s="11"/>
      <c r="H2384" s="11"/>
    </row>
    <row r="2385" spans="1:8" x14ac:dyDescent="0.2">
      <c r="A2385" t="str">
        <f t="shared" si="40"/>
        <v>RYYDCGoldsmid</v>
      </c>
      <c r="B2385" t="s">
        <v>116</v>
      </c>
      <c r="C2385" t="s">
        <v>14189</v>
      </c>
      <c r="D2385" t="s">
        <v>8101</v>
      </c>
      <c r="E2385" t="s">
        <v>5202</v>
      </c>
      <c r="F2385" t="s">
        <v>10521</v>
      </c>
      <c r="G2385" s="11"/>
      <c r="H2385" s="11"/>
    </row>
    <row r="2386" spans="1:8" x14ac:dyDescent="0.2">
      <c r="A2386" t="str">
        <f t="shared" si="40"/>
        <v>RYYDCPrimrose</v>
      </c>
      <c r="B2386" t="s">
        <v>116</v>
      </c>
      <c r="C2386" t="s">
        <v>14189</v>
      </c>
      <c r="D2386" t="s">
        <v>8115</v>
      </c>
      <c r="E2386" t="s">
        <v>5209</v>
      </c>
      <c r="F2386" t="s">
        <v>10522</v>
      </c>
      <c r="G2386" s="11"/>
      <c r="H2386" s="11"/>
    </row>
    <row r="2387" spans="1:8" x14ac:dyDescent="0.2">
      <c r="A2387" t="str">
        <f t="shared" si="40"/>
        <v>RYYCHElizabeth ward</v>
      </c>
      <c r="B2387" t="s">
        <v>116</v>
      </c>
      <c r="C2387" t="s">
        <v>14189</v>
      </c>
      <c r="D2387" t="s">
        <v>8115</v>
      </c>
      <c r="E2387" t="s">
        <v>5209</v>
      </c>
      <c r="F2387" t="s">
        <v>10523</v>
      </c>
      <c r="G2387" s="11"/>
      <c r="H2387" s="11"/>
    </row>
    <row r="2388" spans="1:8" x14ac:dyDescent="0.2">
      <c r="A2388" t="str">
        <f t="shared" ref="A2388" si="41">CONCATENATE(D2389,F2389)</f>
        <v>RYYCJBenenden West</v>
      </c>
      <c r="B2388" t="s">
        <v>116</v>
      </c>
      <c r="C2388" t="s">
        <v>14189</v>
      </c>
      <c r="D2388" t="s">
        <v>8120</v>
      </c>
      <c r="E2388" t="s">
        <v>5211</v>
      </c>
      <c r="F2388" t="s">
        <v>10524</v>
      </c>
      <c r="G2388" s="11"/>
      <c r="H2388" s="11"/>
    </row>
    <row r="2389" spans="1:8" x14ac:dyDescent="0.2">
      <c r="A2389" t="str">
        <f t="shared" si="40"/>
        <v>RYYCJBenenden East</v>
      </c>
      <c r="B2389" t="s">
        <v>116</v>
      </c>
      <c r="C2389" t="s">
        <v>14189</v>
      </c>
      <c r="D2389" t="s">
        <v>8127</v>
      </c>
      <c r="E2389" t="s">
        <v>8128</v>
      </c>
      <c r="F2389" t="s">
        <v>14824</v>
      </c>
      <c r="G2389" s="11"/>
      <c r="H2389" s="11"/>
    </row>
    <row r="2390" spans="1:8" x14ac:dyDescent="0.2">
      <c r="A2390" t="str">
        <f t="shared" si="40"/>
        <v>RYYCMFriends</v>
      </c>
      <c r="B2390" t="s">
        <v>116</v>
      </c>
      <c r="C2390" t="s">
        <v>14189</v>
      </c>
      <c r="D2390" t="s">
        <v>8127</v>
      </c>
      <c r="E2390" t="s">
        <v>8128</v>
      </c>
      <c r="F2390" t="s">
        <v>14823</v>
      </c>
      <c r="G2390" s="11"/>
      <c r="H2390" s="11"/>
    </row>
    <row r="2391" spans="1:8" x14ac:dyDescent="0.2">
      <c r="A2391" t="str">
        <f t="shared" si="40"/>
        <v>RNQ51Ashton</v>
      </c>
      <c r="B2391" t="s">
        <v>116</v>
      </c>
      <c r="C2391" t="s">
        <v>14189</v>
      </c>
      <c r="D2391" t="s">
        <v>8129</v>
      </c>
      <c r="E2391" t="s">
        <v>8130</v>
      </c>
      <c r="F2391" t="s">
        <v>10525</v>
      </c>
      <c r="G2391" s="11"/>
      <c r="H2391" s="11"/>
    </row>
    <row r="2392" spans="1:8" x14ac:dyDescent="0.2">
      <c r="A2392" t="str">
        <f t="shared" si="40"/>
        <v>RNQ51Barnwell Trauma unit</v>
      </c>
      <c r="B2392" t="s">
        <v>117</v>
      </c>
      <c r="C2392" t="s">
        <v>10526</v>
      </c>
      <c r="D2392" t="s">
        <v>2597</v>
      </c>
      <c r="E2392" t="s">
        <v>2598</v>
      </c>
      <c r="F2392" t="s">
        <v>10527</v>
      </c>
      <c r="G2392" s="11"/>
      <c r="H2392" s="11"/>
    </row>
    <row r="2393" spans="1:8" x14ac:dyDescent="0.2">
      <c r="A2393" t="str">
        <f t="shared" si="40"/>
        <v>RNQ51Clifford</v>
      </c>
      <c r="B2393" t="s">
        <v>117</v>
      </c>
      <c r="C2393" t="s">
        <v>10526</v>
      </c>
      <c r="D2393" t="s">
        <v>2597</v>
      </c>
      <c r="E2393" t="s">
        <v>2598</v>
      </c>
      <c r="F2393" t="s">
        <v>10528</v>
      </c>
      <c r="G2393" s="11"/>
      <c r="H2393" s="11"/>
    </row>
    <row r="2394" spans="1:8" x14ac:dyDescent="0.2">
      <c r="A2394" t="str">
        <f t="shared" si="40"/>
        <v>RNQ51Cranford</v>
      </c>
      <c r="B2394" t="s">
        <v>117</v>
      </c>
      <c r="C2394" t="s">
        <v>10526</v>
      </c>
      <c r="D2394" t="s">
        <v>2597</v>
      </c>
      <c r="E2394" t="s">
        <v>2598</v>
      </c>
      <c r="F2394" t="s">
        <v>10529</v>
      </c>
      <c r="G2394" s="11"/>
      <c r="H2394" s="11"/>
    </row>
    <row r="2395" spans="1:8" x14ac:dyDescent="0.2">
      <c r="A2395" t="str">
        <f t="shared" si="40"/>
        <v>RNQ51Deene (Escalation)</v>
      </c>
      <c r="B2395" t="s">
        <v>117</v>
      </c>
      <c r="C2395" t="s">
        <v>10526</v>
      </c>
      <c r="D2395" t="s">
        <v>2597</v>
      </c>
      <c r="E2395" t="s">
        <v>2598</v>
      </c>
      <c r="F2395" t="s">
        <v>10530</v>
      </c>
      <c r="G2395" s="11"/>
      <c r="H2395" s="11"/>
    </row>
    <row r="2396" spans="1:8" x14ac:dyDescent="0.2">
      <c r="A2396" t="str">
        <f t="shared" si="40"/>
        <v>RNQ51Deene A</v>
      </c>
      <c r="B2396" t="s">
        <v>117</v>
      </c>
      <c r="C2396" t="s">
        <v>10526</v>
      </c>
      <c r="D2396" t="s">
        <v>2597</v>
      </c>
      <c r="E2396" t="s">
        <v>2598</v>
      </c>
      <c r="F2396" t="s">
        <v>10531</v>
      </c>
      <c r="G2396" s="11"/>
      <c r="H2396" s="11"/>
    </row>
    <row r="2397" spans="1:8" x14ac:dyDescent="0.2">
      <c r="A2397" t="str">
        <f t="shared" ref="A2397:A2460" si="42">CONCATENATE(D2398,F2398)</f>
        <v>RNQ51Deene Ward</v>
      </c>
      <c r="B2397" t="s">
        <v>117</v>
      </c>
      <c r="C2397" t="s">
        <v>10526</v>
      </c>
      <c r="D2397" t="s">
        <v>2597</v>
      </c>
      <c r="E2397" t="s">
        <v>2598</v>
      </c>
      <c r="F2397" t="s">
        <v>10532</v>
      </c>
      <c r="G2397" s="11"/>
      <c r="H2397" s="11"/>
    </row>
    <row r="2398" spans="1:8" x14ac:dyDescent="0.2">
      <c r="A2398" t="str">
        <f t="shared" si="42"/>
        <v>RNQ51Geddington</v>
      </c>
      <c r="B2398" t="s">
        <v>117</v>
      </c>
      <c r="C2398" t="s">
        <v>10526</v>
      </c>
      <c r="D2398" t="s">
        <v>2597</v>
      </c>
      <c r="E2398" t="s">
        <v>2598</v>
      </c>
      <c r="F2398" t="s">
        <v>10533</v>
      </c>
      <c r="G2398" s="11"/>
      <c r="H2398" s="11"/>
    </row>
    <row r="2399" spans="1:8" x14ac:dyDescent="0.2">
      <c r="A2399" t="str">
        <f t="shared" si="42"/>
        <v>RNQ51Harrowden A</v>
      </c>
      <c r="B2399" t="s">
        <v>117</v>
      </c>
      <c r="C2399" t="s">
        <v>10526</v>
      </c>
      <c r="D2399" t="s">
        <v>2597</v>
      </c>
      <c r="E2399" t="s">
        <v>2598</v>
      </c>
      <c r="F2399" t="s">
        <v>10534</v>
      </c>
      <c r="G2399" s="11"/>
      <c r="H2399" s="11"/>
    </row>
    <row r="2400" spans="1:8" x14ac:dyDescent="0.2">
      <c r="A2400" t="str">
        <f t="shared" si="42"/>
        <v>RNQ51Harrowden C</v>
      </c>
      <c r="B2400" t="s">
        <v>117</v>
      </c>
      <c r="C2400" t="s">
        <v>10526</v>
      </c>
      <c r="D2400" t="s">
        <v>2597</v>
      </c>
      <c r="E2400" t="s">
        <v>2598</v>
      </c>
      <c r="F2400" t="s">
        <v>10535</v>
      </c>
      <c r="G2400" s="11"/>
      <c r="H2400" s="11"/>
    </row>
    <row r="2401" spans="1:8" x14ac:dyDescent="0.2">
      <c r="A2401" t="str">
        <f t="shared" si="42"/>
        <v>RNQ51ITU</v>
      </c>
      <c r="B2401" t="s">
        <v>117</v>
      </c>
      <c r="C2401" t="s">
        <v>10526</v>
      </c>
      <c r="D2401" t="s">
        <v>2597</v>
      </c>
      <c r="E2401" t="s">
        <v>2598</v>
      </c>
      <c r="F2401" t="s">
        <v>10536</v>
      </c>
      <c r="G2401" s="11"/>
      <c r="H2401" s="11"/>
    </row>
    <row r="2402" spans="1:8" x14ac:dyDescent="0.2">
      <c r="A2402" t="str">
        <f t="shared" si="42"/>
        <v>RNQ51Lamport</v>
      </c>
      <c r="B2402" t="s">
        <v>117</v>
      </c>
      <c r="C2402" t="s">
        <v>10526</v>
      </c>
      <c r="D2402" t="s">
        <v>2597</v>
      </c>
      <c r="E2402" t="s">
        <v>2598</v>
      </c>
      <c r="F2402" t="s">
        <v>8402</v>
      </c>
      <c r="G2402" s="11"/>
      <c r="H2402" s="11"/>
    </row>
    <row r="2403" spans="1:8" x14ac:dyDescent="0.2">
      <c r="A2403" t="str">
        <f t="shared" si="42"/>
        <v>RNQ51Lilford</v>
      </c>
      <c r="B2403" t="s">
        <v>117</v>
      </c>
      <c r="C2403" t="s">
        <v>10526</v>
      </c>
      <c r="D2403" t="s">
        <v>2597</v>
      </c>
      <c r="E2403" t="s">
        <v>2598</v>
      </c>
      <c r="F2403" t="s">
        <v>10537</v>
      </c>
      <c r="G2403" s="11"/>
      <c r="H2403" s="11"/>
    </row>
    <row r="2404" spans="1:8" x14ac:dyDescent="0.2">
      <c r="A2404" t="str">
        <f t="shared" si="42"/>
        <v>RNQ51Maple</v>
      </c>
      <c r="B2404" t="s">
        <v>117</v>
      </c>
      <c r="C2404" t="s">
        <v>10526</v>
      </c>
      <c r="D2404" t="s">
        <v>2597</v>
      </c>
      <c r="E2404" t="s">
        <v>2598</v>
      </c>
      <c r="F2404" t="s">
        <v>10538</v>
      </c>
      <c r="G2404" s="11"/>
      <c r="H2404" s="11"/>
    </row>
    <row r="2405" spans="1:8" x14ac:dyDescent="0.2">
      <c r="A2405" t="str">
        <f t="shared" si="42"/>
        <v>RNQ51MAU</v>
      </c>
      <c r="B2405" t="s">
        <v>117</v>
      </c>
      <c r="C2405" t="s">
        <v>10526</v>
      </c>
      <c r="D2405" t="s">
        <v>2597</v>
      </c>
      <c r="E2405" t="s">
        <v>2598</v>
      </c>
      <c r="F2405" t="s">
        <v>8406</v>
      </c>
      <c r="G2405" s="11"/>
      <c r="H2405" s="11"/>
    </row>
    <row r="2406" spans="1:8" x14ac:dyDescent="0.2">
      <c r="A2406" t="str">
        <f t="shared" si="42"/>
        <v>RNQ51Naseby Wards</v>
      </c>
      <c r="B2406" t="s">
        <v>117</v>
      </c>
      <c r="C2406" t="s">
        <v>10526</v>
      </c>
      <c r="D2406" t="s">
        <v>2597</v>
      </c>
      <c r="E2406" t="s">
        <v>2598</v>
      </c>
      <c r="F2406" t="s">
        <v>9152</v>
      </c>
      <c r="G2406" s="11"/>
      <c r="H2406" s="11"/>
    </row>
    <row r="2407" spans="1:8" x14ac:dyDescent="0.2">
      <c r="A2407" t="str">
        <f t="shared" si="42"/>
        <v>RNQ51NICU</v>
      </c>
      <c r="B2407" t="s">
        <v>117</v>
      </c>
      <c r="C2407" t="s">
        <v>10526</v>
      </c>
      <c r="D2407" t="s">
        <v>2597</v>
      </c>
      <c r="E2407" t="s">
        <v>2598</v>
      </c>
      <c r="F2407" t="s">
        <v>10539</v>
      </c>
      <c r="G2407" s="11"/>
      <c r="H2407" s="11"/>
    </row>
    <row r="2408" spans="1:8" x14ac:dyDescent="0.2">
      <c r="A2408" t="str">
        <f t="shared" si="42"/>
        <v>RNQ51Oakley/CCU</v>
      </c>
      <c r="B2408" t="s">
        <v>117</v>
      </c>
      <c r="C2408" t="s">
        <v>10526</v>
      </c>
      <c r="D2408" t="s">
        <v>2597</v>
      </c>
      <c r="E2408" t="s">
        <v>2598</v>
      </c>
      <c r="F2408" t="s">
        <v>8408</v>
      </c>
      <c r="G2408" s="11"/>
      <c r="H2408" s="11"/>
    </row>
    <row r="2409" spans="1:8" x14ac:dyDescent="0.2">
      <c r="A2409" t="str">
        <f t="shared" si="42"/>
        <v>RNQ51Observation Bay</v>
      </c>
      <c r="B2409" t="s">
        <v>117</v>
      </c>
      <c r="C2409" t="s">
        <v>10526</v>
      </c>
      <c r="D2409" t="s">
        <v>2597</v>
      </c>
      <c r="E2409" t="s">
        <v>2598</v>
      </c>
      <c r="F2409" t="s">
        <v>10540</v>
      </c>
      <c r="G2409" s="11"/>
      <c r="H2409" s="11"/>
    </row>
    <row r="2410" spans="1:8" x14ac:dyDescent="0.2">
      <c r="A2410" t="str">
        <f t="shared" si="42"/>
        <v>RNQ51Poplar</v>
      </c>
      <c r="B2410" t="s">
        <v>117</v>
      </c>
      <c r="C2410" t="s">
        <v>10526</v>
      </c>
      <c r="D2410" t="s">
        <v>2597</v>
      </c>
      <c r="E2410" t="s">
        <v>2598</v>
      </c>
      <c r="F2410" t="s">
        <v>10541</v>
      </c>
      <c r="G2410" s="11"/>
      <c r="H2410" s="11"/>
    </row>
    <row r="2411" spans="1:8" x14ac:dyDescent="0.2">
      <c r="A2411" t="str">
        <f t="shared" si="42"/>
        <v>RNQ51Pretty Wards</v>
      </c>
      <c r="B2411" t="s">
        <v>117</v>
      </c>
      <c r="C2411" t="s">
        <v>10526</v>
      </c>
      <c r="D2411" t="s">
        <v>2597</v>
      </c>
      <c r="E2411" t="s">
        <v>2598</v>
      </c>
      <c r="F2411" t="s">
        <v>10052</v>
      </c>
      <c r="G2411" s="11"/>
      <c r="H2411" s="11"/>
    </row>
    <row r="2412" spans="1:8" x14ac:dyDescent="0.2">
      <c r="A2412" t="str">
        <f t="shared" si="42"/>
        <v>RNQ51Rowan</v>
      </c>
      <c r="B2412" t="s">
        <v>117</v>
      </c>
      <c r="C2412" t="s">
        <v>10526</v>
      </c>
      <c r="D2412" t="s">
        <v>2597</v>
      </c>
      <c r="E2412" t="s">
        <v>2598</v>
      </c>
      <c r="F2412" t="s">
        <v>10542</v>
      </c>
      <c r="G2412" s="11"/>
      <c r="H2412" s="11"/>
    </row>
    <row r="2413" spans="1:8" x14ac:dyDescent="0.2">
      <c r="A2413" t="str">
        <f t="shared" si="42"/>
        <v>RNQ51Skylark</v>
      </c>
      <c r="B2413" t="s">
        <v>117</v>
      </c>
      <c r="C2413" t="s">
        <v>10526</v>
      </c>
      <c r="D2413" t="s">
        <v>2597</v>
      </c>
      <c r="E2413" t="s">
        <v>2598</v>
      </c>
      <c r="F2413" t="s">
        <v>9370</v>
      </c>
      <c r="G2413" s="11"/>
      <c r="H2413" s="11"/>
    </row>
    <row r="2414" spans="1:8" x14ac:dyDescent="0.2">
      <c r="A2414" t="str">
        <f t="shared" si="42"/>
        <v>RNQ51Twywell</v>
      </c>
      <c r="B2414" t="s">
        <v>117</v>
      </c>
      <c r="C2414" t="s">
        <v>10526</v>
      </c>
      <c r="D2414" t="s">
        <v>2597</v>
      </c>
      <c r="E2414" t="s">
        <v>2598</v>
      </c>
      <c r="F2414" t="s">
        <v>10543</v>
      </c>
      <c r="G2414" s="11"/>
      <c r="H2414" s="11"/>
    </row>
    <row r="2415" spans="1:8" x14ac:dyDescent="0.2">
      <c r="A2415" t="str">
        <f t="shared" si="42"/>
        <v>RJZ01Annie Zunz Ward</v>
      </c>
      <c r="B2415" t="s">
        <v>117</v>
      </c>
      <c r="C2415" t="s">
        <v>10526</v>
      </c>
      <c r="D2415" t="s">
        <v>2597</v>
      </c>
      <c r="E2415" t="s">
        <v>2598</v>
      </c>
      <c r="F2415" t="s">
        <v>10544</v>
      </c>
      <c r="G2415" s="11"/>
      <c r="H2415" s="11"/>
    </row>
    <row r="2416" spans="1:8" x14ac:dyDescent="0.2">
      <c r="A2416" t="str">
        <f t="shared" si="42"/>
        <v>RJZ01Brunel Short Stay Surgical Unit</v>
      </c>
      <c r="B2416" t="s">
        <v>118</v>
      </c>
      <c r="C2416" t="s">
        <v>10545</v>
      </c>
      <c r="D2416" t="s">
        <v>2208</v>
      </c>
      <c r="E2416" t="s">
        <v>2033</v>
      </c>
      <c r="F2416" t="s">
        <v>10546</v>
      </c>
      <c r="G2416" s="11"/>
      <c r="H2416" s="11"/>
    </row>
    <row r="2417" spans="1:8" x14ac:dyDescent="0.2">
      <c r="A2417" t="str">
        <f t="shared" si="42"/>
        <v>RJZ01Byron Ward</v>
      </c>
      <c r="B2417" t="s">
        <v>118</v>
      </c>
      <c r="C2417" t="s">
        <v>10545</v>
      </c>
      <c r="D2417" t="s">
        <v>2208</v>
      </c>
      <c r="E2417" t="s">
        <v>2033</v>
      </c>
      <c r="F2417" t="s">
        <v>10547</v>
      </c>
      <c r="G2417" s="11"/>
      <c r="H2417" s="11"/>
    </row>
    <row r="2418" spans="1:8" x14ac:dyDescent="0.2">
      <c r="A2418" t="str">
        <f t="shared" si="42"/>
        <v>RJZ01Charles Polkey</v>
      </c>
      <c r="B2418" t="s">
        <v>118</v>
      </c>
      <c r="C2418" t="s">
        <v>10545</v>
      </c>
      <c r="D2418" t="s">
        <v>2208</v>
      </c>
      <c r="E2418" t="s">
        <v>2033</v>
      </c>
      <c r="F2418" t="s">
        <v>10548</v>
      </c>
      <c r="G2418" s="11"/>
      <c r="H2418" s="11"/>
    </row>
    <row r="2419" spans="1:8" x14ac:dyDescent="0.2">
      <c r="A2419" t="str">
        <f t="shared" si="42"/>
        <v>RJZ01Christine Brown Critical Care Unit</v>
      </c>
      <c r="B2419" t="s">
        <v>118</v>
      </c>
      <c r="C2419" t="s">
        <v>10545</v>
      </c>
      <c r="D2419" t="s">
        <v>2208</v>
      </c>
      <c r="E2419" t="s">
        <v>2033</v>
      </c>
      <c r="F2419" t="s">
        <v>10549</v>
      </c>
      <c r="G2419" s="11"/>
      <c r="H2419" s="11"/>
    </row>
    <row r="2420" spans="1:8" x14ac:dyDescent="0.2">
      <c r="A2420" t="str">
        <f t="shared" si="42"/>
        <v>RJZ01Coptcoat Ward</v>
      </c>
      <c r="B2420" t="s">
        <v>118</v>
      </c>
      <c r="C2420" t="s">
        <v>10545</v>
      </c>
      <c r="D2420" t="s">
        <v>2208</v>
      </c>
      <c r="E2420" t="s">
        <v>2033</v>
      </c>
      <c r="F2420" t="s">
        <v>10550</v>
      </c>
      <c r="G2420" s="11"/>
      <c r="H2420" s="11"/>
    </row>
    <row r="2421" spans="1:8" x14ac:dyDescent="0.2">
      <c r="A2421" t="str">
        <f t="shared" si="42"/>
        <v>RJZ01Cotton Ward</v>
      </c>
      <c r="B2421" t="s">
        <v>118</v>
      </c>
      <c r="C2421" t="s">
        <v>10545</v>
      </c>
      <c r="D2421" t="s">
        <v>2208</v>
      </c>
      <c r="E2421" t="s">
        <v>2033</v>
      </c>
      <c r="F2421" t="s">
        <v>10551</v>
      </c>
      <c r="G2421" s="11"/>
      <c r="H2421" s="11"/>
    </row>
    <row r="2422" spans="1:8" x14ac:dyDescent="0.2">
      <c r="A2422" t="str">
        <f t="shared" si="42"/>
        <v>RJZ01David Marsden Ward</v>
      </c>
      <c r="B2422" t="s">
        <v>118</v>
      </c>
      <c r="C2422" t="s">
        <v>10545</v>
      </c>
      <c r="D2422" t="s">
        <v>2208</v>
      </c>
      <c r="E2422" t="s">
        <v>2033</v>
      </c>
      <c r="F2422" t="s">
        <v>10552</v>
      </c>
      <c r="G2422" s="11"/>
      <c r="H2422" s="12"/>
    </row>
    <row r="2423" spans="1:8" x14ac:dyDescent="0.2">
      <c r="A2423" t="str">
        <f t="shared" si="42"/>
        <v>RJZ01Davidson Ward</v>
      </c>
      <c r="B2423" t="s">
        <v>118</v>
      </c>
      <c r="C2423" t="s">
        <v>10545</v>
      </c>
      <c r="D2423" t="s">
        <v>2208</v>
      </c>
      <c r="E2423" t="s">
        <v>2033</v>
      </c>
      <c r="F2423" t="s">
        <v>10553</v>
      </c>
      <c r="G2423" s="11"/>
      <c r="H2423" s="11"/>
    </row>
    <row r="2424" spans="1:8" x14ac:dyDescent="0.2">
      <c r="A2424" t="str">
        <f t="shared" si="42"/>
        <v>RJZ01Dawson Ward</v>
      </c>
      <c r="B2424" t="s">
        <v>118</v>
      </c>
      <c r="C2424" t="s">
        <v>10545</v>
      </c>
      <c r="D2424" t="s">
        <v>2208</v>
      </c>
      <c r="E2424" t="s">
        <v>2033</v>
      </c>
      <c r="F2424" t="s">
        <v>10554</v>
      </c>
      <c r="G2424" s="11"/>
      <c r="H2424" s="11"/>
    </row>
    <row r="2425" spans="1:8" x14ac:dyDescent="0.2">
      <c r="A2425" t="str">
        <f t="shared" si="42"/>
        <v>RJZ01Derek Mitchell Unit</v>
      </c>
      <c r="B2425" t="s">
        <v>118</v>
      </c>
      <c r="C2425" t="s">
        <v>10545</v>
      </c>
      <c r="D2425" t="s">
        <v>2208</v>
      </c>
      <c r="E2425" t="s">
        <v>2033</v>
      </c>
      <c r="F2425" t="s">
        <v>10555</v>
      </c>
      <c r="G2425" s="11"/>
      <c r="H2425" s="11"/>
    </row>
    <row r="2426" spans="1:8" x14ac:dyDescent="0.2">
      <c r="A2426" t="str">
        <f t="shared" si="42"/>
        <v>RJZ01DH-Coronary Care Unit (Sam Oram)</v>
      </c>
      <c r="B2426" t="s">
        <v>118</v>
      </c>
      <c r="C2426" t="s">
        <v>10545</v>
      </c>
      <c r="D2426" t="s">
        <v>2208</v>
      </c>
      <c r="E2426" t="s">
        <v>2033</v>
      </c>
      <c r="F2426" t="s">
        <v>10556</v>
      </c>
      <c r="G2426" s="11"/>
      <c r="H2426" s="11"/>
    </row>
    <row r="2427" spans="1:8" x14ac:dyDescent="0.2">
      <c r="A2427" t="str">
        <f t="shared" si="42"/>
        <v>RJZ01DH-Frailty Assessment Unit</v>
      </c>
      <c r="B2427" t="s">
        <v>118</v>
      </c>
      <c r="C2427" t="s">
        <v>10545</v>
      </c>
      <c r="D2427" t="s">
        <v>2208</v>
      </c>
      <c r="E2427" t="s">
        <v>2033</v>
      </c>
      <c r="F2427" t="s">
        <v>10557</v>
      </c>
      <c r="G2427" s="11"/>
      <c r="H2427" s="11"/>
    </row>
    <row r="2428" spans="1:8" x14ac:dyDescent="0.2">
      <c r="A2428" t="str">
        <f t="shared" si="42"/>
        <v>RJZ01DH-The Childrens Surgical Ward</v>
      </c>
      <c r="B2428" t="s">
        <v>118</v>
      </c>
      <c r="C2428" t="s">
        <v>10545</v>
      </c>
      <c r="D2428" t="s">
        <v>2208</v>
      </c>
      <c r="E2428" t="s">
        <v>2033</v>
      </c>
      <c r="F2428" t="s">
        <v>10558</v>
      </c>
      <c r="G2428" s="11"/>
      <c r="H2428" s="11"/>
    </row>
    <row r="2429" spans="1:8" x14ac:dyDescent="0.2">
      <c r="A2429" t="str">
        <f t="shared" si="42"/>
        <v>RJZ01Donne Ward</v>
      </c>
      <c r="B2429" t="s">
        <v>118</v>
      </c>
      <c r="C2429" t="s">
        <v>10545</v>
      </c>
      <c r="D2429" t="s">
        <v>2208</v>
      </c>
      <c r="E2429" t="s">
        <v>2033</v>
      </c>
      <c r="F2429" t="s">
        <v>10559</v>
      </c>
      <c r="G2429" s="11"/>
      <c r="H2429" s="11"/>
    </row>
    <row r="2430" spans="1:8" x14ac:dyDescent="0.2">
      <c r="A2430" t="str">
        <f t="shared" si="42"/>
        <v>RJZ01Elective Orthopaedic Unit</v>
      </c>
      <c r="B2430" t="s">
        <v>118</v>
      </c>
      <c r="C2430" t="s">
        <v>10545</v>
      </c>
      <c r="D2430" t="s">
        <v>2208</v>
      </c>
      <c r="E2430" t="s">
        <v>2033</v>
      </c>
      <c r="F2430" t="s">
        <v>10560</v>
      </c>
      <c r="G2430" s="11"/>
      <c r="H2430" s="11"/>
    </row>
    <row r="2431" spans="1:8" x14ac:dyDescent="0.2">
      <c r="A2431" t="str">
        <f t="shared" si="42"/>
        <v>RJZ01ELF &amp; LIBRA Ward</v>
      </c>
      <c r="B2431" t="s">
        <v>118</v>
      </c>
      <c r="C2431" t="s">
        <v>10545</v>
      </c>
      <c r="D2431" t="s">
        <v>2208</v>
      </c>
      <c r="E2431" t="s">
        <v>2033</v>
      </c>
      <c r="F2431" t="s">
        <v>10561</v>
      </c>
      <c r="G2431" s="11"/>
      <c r="H2431" s="11"/>
    </row>
    <row r="2432" spans="1:8" x14ac:dyDescent="0.2">
      <c r="A2432" t="str">
        <f t="shared" si="42"/>
        <v>RJZ01Fisk &amp; Cheere Ward</v>
      </c>
      <c r="B2432" t="s">
        <v>118</v>
      </c>
      <c r="C2432" t="s">
        <v>10545</v>
      </c>
      <c r="D2432" t="s">
        <v>2208</v>
      </c>
      <c r="E2432" t="s">
        <v>2033</v>
      </c>
      <c r="F2432" t="s">
        <v>10562</v>
      </c>
      <c r="G2432" s="11"/>
      <c r="H2432" s="11"/>
    </row>
    <row r="2433" spans="1:8" x14ac:dyDescent="0.2">
      <c r="A2433" t="str">
        <f t="shared" si="42"/>
        <v>RJZ01Frank Stansil Critical Care</v>
      </c>
      <c r="B2433" t="s">
        <v>118</v>
      </c>
      <c r="C2433" t="s">
        <v>10545</v>
      </c>
      <c r="D2433" t="s">
        <v>2208</v>
      </c>
      <c r="E2433" t="s">
        <v>2033</v>
      </c>
      <c r="F2433" t="s">
        <v>10563</v>
      </c>
      <c r="G2433" s="11"/>
      <c r="H2433" s="11"/>
    </row>
    <row r="2434" spans="1:8" x14ac:dyDescent="0.2">
      <c r="A2434" t="str">
        <f t="shared" si="42"/>
        <v>RJZ01Guthrie Ward</v>
      </c>
      <c r="B2434" t="s">
        <v>118</v>
      </c>
      <c r="C2434" t="s">
        <v>10545</v>
      </c>
      <c r="D2434" t="s">
        <v>2208</v>
      </c>
      <c r="E2434" t="s">
        <v>2033</v>
      </c>
      <c r="F2434" t="s">
        <v>10564</v>
      </c>
      <c r="G2434" s="11"/>
      <c r="H2434" s="11"/>
    </row>
    <row r="2435" spans="1:8" x14ac:dyDescent="0.2">
      <c r="A2435" t="str">
        <f t="shared" si="42"/>
        <v>RJZ01Howard Ward</v>
      </c>
      <c r="B2435" t="s">
        <v>118</v>
      </c>
      <c r="C2435" t="s">
        <v>10545</v>
      </c>
      <c r="D2435" t="s">
        <v>2208</v>
      </c>
      <c r="E2435" t="s">
        <v>2033</v>
      </c>
      <c r="F2435" t="s">
        <v>10565</v>
      </c>
      <c r="G2435" s="11"/>
      <c r="H2435" s="11"/>
    </row>
    <row r="2436" spans="1:8" x14ac:dyDescent="0.2">
      <c r="A2436" t="str">
        <f t="shared" si="42"/>
        <v>RJZ01Jack Steinberg Critical Care</v>
      </c>
      <c r="B2436" t="s">
        <v>118</v>
      </c>
      <c r="C2436" t="s">
        <v>10545</v>
      </c>
      <c r="D2436" t="s">
        <v>2208</v>
      </c>
      <c r="E2436" t="s">
        <v>2033</v>
      </c>
      <c r="F2436" t="s">
        <v>10566</v>
      </c>
      <c r="G2436" s="11"/>
      <c r="H2436" s="11"/>
    </row>
    <row r="2437" spans="1:8" x14ac:dyDescent="0.2">
      <c r="A2437" t="str">
        <f t="shared" si="42"/>
        <v>RJZ01Katherine Monk Ward</v>
      </c>
      <c r="B2437" t="s">
        <v>118</v>
      </c>
      <c r="C2437" t="s">
        <v>10545</v>
      </c>
      <c r="D2437" t="s">
        <v>2208</v>
      </c>
      <c r="E2437" t="s">
        <v>2033</v>
      </c>
      <c r="F2437" t="s">
        <v>10567</v>
      </c>
      <c r="G2437" s="11"/>
      <c r="H2437" s="11"/>
    </row>
    <row r="2438" spans="1:8" x14ac:dyDescent="0.2">
      <c r="A2438" t="str">
        <f t="shared" si="42"/>
        <v>RJZ01Kinnier Wilson HDU</v>
      </c>
      <c r="B2438" t="s">
        <v>118</v>
      </c>
      <c r="C2438" t="s">
        <v>10545</v>
      </c>
      <c r="D2438" t="s">
        <v>2208</v>
      </c>
      <c r="E2438" t="s">
        <v>2033</v>
      </c>
      <c r="F2438" t="s">
        <v>10568</v>
      </c>
      <c r="G2438" s="11"/>
      <c r="H2438" s="11"/>
    </row>
    <row r="2439" spans="1:8" x14ac:dyDescent="0.2">
      <c r="A2439" t="str">
        <f t="shared" si="42"/>
        <v>RJZ01Kinnier Wilson Ward</v>
      </c>
      <c r="B2439" t="s">
        <v>118</v>
      </c>
      <c r="C2439" t="s">
        <v>10545</v>
      </c>
      <c r="D2439" t="s">
        <v>2208</v>
      </c>
      <c r="E2439" t="s">
        <v>2033</v>
      </c>
      <c r="F2439" t="s">
        <v>10569</v>
      </c>
      <c r="G2439" s="11"/>
      <c r="H2439" s="11"/>
    </row>
    <row r="2440" spans="1:8" x14ac:dyDescent="0.2">
      <c r="A2440" t="str">
        <f t="shared" si="42"/>
        <v>RJZ01Lister Ward</v>
      </c>
      <c r="B2440" t="s">
        <v>118</v>
      </c>
      <c r="C2440" t="s">
        <v>10545</v>
      </c>
      <c r="D2440" t="s">
        <v>2208</v>
      </c>
      <c r="E2440" t="s">
        <v>2033</v>
      </c>
      <c r="F2440" t="s">
        <v>10570</v>
      </c>
      <c r="G2440" s="11"/>
      <c r="H2440" s="11"/>
    </row>
    <row r="2441" spans="1:8" x14ac:dyDescent="0.2">
      <c r="A2441" t="str">
        <f t="shared" si="42"/>
        <v>RJZ01Liver Intensive Care</v>
      </c>
      <c r="B2441" t="s">
        <v>118</v>
      </c>
      <c r="C2441" t="s">
        <v>10545</v>
      </c>
      <c r="D2441" t="s">
        <v>2208</v>
      </c>
      <c r="E2441" t="s">
        <v>2033</v>
      </c>
      <c r="F2441" t="s">
        <v>10571</v>
      </c>
      <c r="G2441" s="11"/>
      <c r="H2441" s="11"/>
    </row>
    <row r="2442" spans="1:8" x14ac:dyDescent="0.2">
      <c r="A2442" t="str">
        <f t="shared" si="42"/>
        <v>RJZ01Lonsdale Ward</v>
      </c>
      <c r="B2442" t="s">
        <v>118</v>
      </c>
      <c r="C2442" t="s">
        <v>10545</v>
      </c>
      <c r="D2442" t="s">
        <v>2208</v>
      </c>
      <c r="E2442" t="s">
        <v>2033</v>
      </c>
      <c r="F2442" t="s">
        <v>10572</v>
      </c>
      <c r="G2442" s="11"/>
      <c r="H2442" s="11"/>
    </row>
    <row r="2443" spans="1:8" x14ac:dyDescent="0.2">
      <c r="A2443" t="str">
        <f t="shared" si="42"/>
        <v>RJZ01Marjorie Warren Ward</v>
      </c>
      <c r="B2443" t="s">
        <v>118</v>
      </c>
      <c r="C2443" t="s">
        <v>10545</v>
      </c>
      <c r="D2443" t="s">
        <v>2208</v>
      </c>
      <c r="E2443" t="s">
        <v>2033</v>
      </c>
      <c r="F2443" t="s">
        <v>10573</v>
      </c>
      <c r="G2443" s="11"/>
      <c r="H2443" s="11"/>
    </row>
    <row r="2444" spans="1:8" x14ac:dyDescent="0.2">
      <c r="A2444" t="str">
        <f t="shared" si="42"/>
        <v>RJZ01Mary Ray Ward</v>
      </c>
      <c r="B2444" t="s">
        <v>118</v>
      </c>
      <c r="C2444" t="s">
        <v>10545</v>
      </c>
      <c r="D2444" t="s">
        <v>2208</v>
      </c>
      <c r="E2444" t="s">
        <v>2033</v>
      </c>
      <c r="F2444" t="s">
        <v>10574</v>
      </c>
      <c r="G2444" s="11"/>
      <c r="H2444" s="11"/>
    </row>
    <row r="2445" spans="1:8" x14ac:dyDescent="0.2">
      <c r="A2445" t="str">
        <f t="shared" si="42"/>
        <v>RJZ01Matthew Whiting Ward</v>
      </c>
      <c r="B2445" t="s">
        <v>118</v>
      </c>
      <c r="C2445" t="s">
        <v>10545</v>
      </c>
      <c r="D2445" t="s">
        <v>2208</v>
      </c>
      <c r="E2445" t="s">
        <v>2033</v>
      </c>
      <c r="F2445" t="s">
        <v>10575</v>
      </c>
      <c r="G2445" s="11"/>
      <c r="H2445" s="11"/>
    </row>
    <row r="2446" spans="1:8" x14ac:dyDescent="0.2">
      <c r="A2446" t="str">
        <f t="shared" si="42"/>
        <v>RJZ01Murray Falconer Ward</v>
      </c>
      <c r="B2446" t="s">
        <v>118</v>
      </c>
      <c r="C2446" t="s">
        <v>10545</v>
      </c>
      <c r="D2446" t="s">
        <v>2208</v>
      </c>
      <c r="E2446" t="s">
        <v>2033</v>
      </c>
      <c r="F2446" t="s">
        <v>10576</v>
      </c>
      <c r="G2446" s="11"/>
      <c r="H2446" s="11"/>
    </row>
    <row r="2447" spans="1:8" x14ac:dyDescent="0.2">
      <c r="A2447" t="str">
        <f t="shared" si="42"/>
        <v>RJZ01Neonatal Intensive Care Unit</v>
      </c>
      <c r="B2447" t="s">
        <v>118</v>
      </c>
      <c r="C2447" t="s">
        <v>10545</v>
      </c>
      <c r="D2447" t="s">
        <v>2208</v>
      </c>
      <c r="E2447" t="s">
        <v>2033</v>
      </c>
      <c r="F2447" t="s">
        <v>10577</v>
      </c>
      <c r="G2447" s="11"/>
      <c r="H2447" s="11"/>
    </row>
    <row r="2448" spans="1:8" x14ac:dyDescent="0.2">
      <c r="A2448" t="str">
        <f t="shared" si="42"/>
        <v>RJZ01Oliver Ward</v>
      </c>
      <c r="B2448" t="s">
        <v>118</v>
      </c>
      <c r="C2448" t="s">
        <v>10545</v>
      </c>
      <c r="D2448" t="s">
        <v>2208</v>
      </c>
      <c r="E2448" t="s">
        <v>2033</v>
      </c>
      <c r="F2448" t="s">
        <v>9612</v>
      </c>
      <c r="G2448" s="11"/>
      <c r="H2448" s="11"/>
    </row>
    <row r="2449" spans="1:8" x14ac:dyDescent="0.2">
      <c r="A2449" t="str">
        <f t="shared" si="42"/>
        <v>RJZ01Paediatric Short Stay Unit</v>
      </c>
      <c r="B2449" t="s">
        <v>118</v>
      </c>
      <c r="C2449" t="s">
        <v>10545</v>
      </c>
      <c r="D2449" t="s">
        <v>2208</v>
      </c>
      <c r="E2449" t="s">
        <v>2033</v>
      </c>
      <c r="F2449" t="s">
        <v>10578</v>
      </c>
      <c r="G2449" s="11"/>
      <c r="H2449" s="11"/>
    </row>
    <row r="2450" spans="1:8" x14ac:dyDescent="0.2">
      <c r="A2450" t="str">
        <f t="shared" si="42"/>
        <v>RJZ01Postnatal William Gilliat Ward</v>
      </c>
      <c r="B2450" t="s">
        <v>118</v>
      </c>
      <c r="C2450" t="s">
        <v>10545</v>
      </c>
      <c r="D2450" t="s">
        <v>2208</v>
      </c>
      <c r="E2450" t="s">
        <v>2033</v>
      </c>
      <c r="F2450" t="s">
        <v>10579</v>
      </c>
      <c r="G2450" s="11"/>
      <c r="H2450" s="11"/>
    </row>
    <row r="2451" spans="1:8" x14ac:dyDescent="0.2">
      <c r="A2451" t="str">
        <f t="shared" si="42"/>
        <v>RJZ01R D Lawrence Ward</v>
      </c>
      <c r="B2451" t="s">
        <v>118</v>
      </c>
      <c r="C2451" t="s">
        <v>10545</v>
      </c>
      <c r="D2451" t="s">
        <v>2208</v>
      </c>
      <c r="E2451" t="s">
        <v>2033</v>
      </c>
      <c r="F2451" t="s">
        <v>10580</v>
      </c>
      <c r="G2451" s="11"/>
      <c r="H2451" s="11"/>
    </row>
    <row r="2452" spans="1:8" x14ac:dyDescent="0.2">
      <c r="A2452" t="str">
        <f t="shared" si="42"/>
        <v>RJZ01Rays Of Sunshine Ward</v>
      </c>
      <c r="B2452" t="s">
        <v>118</v>
      </c>
      <c r="C2452" t="s">
        <v>10545</v>
      </c>
      <c r="D2452" t="s">
        <v>2208</v>
      </c>
      <c r="E2452" t="s">
        <v>2033</v>
      </c>
      <c r="F2452" t="s">
        <v>10581</v>
      </c>
      <c r="G2452" s="11"/>
      <c r="H2452" s="11"/>
    </row>
    <row r="2453" spans="1:8" x14ac:dyDescent="0.2">
      <c r="A2453" t="str">
        <f t="shared" si="42"/>
        <v>RJZ01Recovery Ward</v>
      </c>
      <c r="B2453" t="s">
        <v>118</v>
      </c>
      <c r="C2453" t="s">
        <v>10545</v>
      </c>
      <c r="D2453" t="s">
        <v>2208</v>
      </c>
      <c r="E2453" t="s">
        <v>2033</v>
      </c>
      <c r="F2453" t="s">
        <v>10582</v>
      </c>
      <c r="G2453" s="11"/>
      <c r="H2453" s="11"/>
    </row>
    <row r="2454" spans="1:8" x14ac:dyDescent="0.2">
      <c r="A2454" t="str">
        <f t="shared" si="42"/>
        <v>RJZ01Sam Oram Ward</v>
      </c>
      <c r="B2454" t="s">
        <v>118</v>
      </c>
      <c r="C2454" t="s">
        <v>10545</v>
      </c>
      <c r="D2454" t="s">
        <v>2208</v>
      </c>
      <c r="E2454" t="s">
        <v>2033</v>
      </c>
      <c r="F2454" t="s">
        <v>10583</v>
      </c>
      <c r="G2454" s="11"/>
      <c r="H2454" s="11"/>
    </row>
    <row r="2455" spans="1:8" x14ac:dyDescent="0.2">
      <c r="A2455" t="str">
        <f t="shared" si="42"/>
        <v>RJZ01The Friends Stroke Unit</v>
      </c>
      <c r="B2455" t="s">
        <v>118</v>
      </c>
      <c r="C2455" t="s">
        <v>10545</v>
      </c>
      <c r="D2455" t="s">
        <v>2208</v>
      </c>
      <c r="E2455" t="s">
        <v>2033</v>
      </c>
      <c r="F2455" t="s">
        <v>10584</v>
      </c>
      <c r="G2455" s="11"/>
      <c r="H2455" s="11"/>
    </row>
    <row r="2456" spans="1:8" x14ac:dyDescent="0.2">
      <c r="A2456" t="str">
        <f t="shared" si="42"/>
        <v>RJZ01Thomas Cook HDU</v>
      </c>
      <c r="B2456" t="s">
        <v>118</v>
      </c>
      <c r="C2456" t="s">
        <v>10545</v>
      </c>
      <c r="D2456" t="s">
        <v>2208</v>
      </c>
      <c r="E2456" t="s">
        <v>2033</v>
      </c>
      <c r="F2456" t="s">
        <v>10585</v>
      </c>
      <c r="G2456" s="11"/>
      <c r="H2456" s="11"/>
    </row>
    <row r="2457" spans="1:8" x14ac:dyDescent="0.2">
      <c r="A2457" t="str">
        <f t="shared" si="42"/>
        <v>RJZ01Todd Ward</v>
      </c>
      <c r="B2457" t="s">
        <v>118</v>
      </c>
      <c r="C2457" t="s">
        <v>10545</v>
      </c>
      <c r="D2457" t="s">
        <v>2208</v>
      </c>
      <c r="E2457" t="s">
        <v>2033</v>
      </c>
      <c r="F2457" t="s">
        <v>10586</v>
      </c>
      <c r="G2457" s="11"/>
      <c r="H2457" s="11"/>
    </row>
    <row r="2458" spans="1:8" x14ac:dyDescent="0.2">
      <c r="A2458" t="str">
        <f t="shared" si="42"/>
        <v>RJZ01Toni &amp; Guy Ward</v>
      </c>
      <c r="B2458" t="s">
        <v>118</v>
      </c>
      <c r="C2458" t="s">
        <v>10545</v>
      </c>
      <c r="D2458" t="s">
        <v>2208</v>
      </c>
      <c r="E2458" t="s">
        <v>2033</v>
      </c>
      <c r="F2458" t="s">
        <v>10587</v>
      </c>
      <c r="G2458" s="11"/>
      <c r="H2458" s="11"/>
    </row>
    <row r="2459" spans="1:8" x14ac:dyDescent="0.2">
      <c r="A2459" t="str">
        <f t="shared" si="42"/>
        <v>RJZ01Trundle Ward</v>
      </c>
      <c r="B2459" t="s">
        <v>118</v>
      </c>
      <c r="C2459" t="s">
        <v>10545</v>
      </c>
      <c r="D2459" t="s">
        <v>2208</v>
      </c>
      <c r="E2459" t="s">
        <v>2033</v>
      </c>
      <c r="F2459" t="s">
        <v>10588</v>
      </c>
      <c r="G2459" s="11"/>
      <c r="H2459" s="11"/>
    </row>
    <row r="2460" spans="1:8" x14ac:dyDescent="0.2">
      <c r="A2460" t="str">
        <f t="shared" si="42"/>
        <v>RJZ01V&amp;A HDU</v>
      </c>
      <c r="B2460" t="s">
        <v>118</v>
      </c>
      <c r="C2460" t="s">
        <v>10545</v>
      </c>
      <c r="D2460" t="s">
        <v>2208</v>
      </c>
      <c r="E2460" t="s">
        <v>2033</v>
      </c>
      <c r="F2460" t="s">
        <v>10589</v>
      </c>
      <c r="G2460" s="11"/>
      <c r="H2460" s="11"/>
    </row>
    <row r="2461" spans="1:8" x14ac:dyDescent="0.2">
      <c r="A2461" t="str">
        <f t="shared" ref="A2461:A2528" si="43">CONCATENATE(D2462,F2462)</f>
        <v>RJZ01Victoria &amp; Albert Ward</v>
      </c>
      <c r="B2461" t="s">
        <v>118</v>
      </c>
      <c r="C2461" t="s">
        <v>10545</v>
      </c>
      <c r="D2461" t="s">
        <v>2208</v>
      </c>
      <c r="E2461" t="s">
        <v>2033</v>
      </c>
      <c r="F2461" t="s">
        <v>10590</v>
      </c>
      <c r="G2461" s="11"/>
      <c r="H2461" s="11"/>
    </row>
    <row r="2462" spans="1:8" x14ac:dyDescent="0.2">
      <c r="A2462" t="str">
        <f t="shared" si="43"/>
        <v>RJZ01Waddington Ward</v>
      </c>
      <c r="B2462" t="s">
        <v>118</v>
      </c>
      <c r="C2462" t="s">
        <v>10545</v>
      </c>
      <c r="D2462" t="s">
        <v>2208</v>
      </c>
      <c r="E2462" t="s">
        <v>2033</v>
      </c>
      <c r="F2462" t="s">
        <v>10591</v>
      </c>
      <c r="G2462" s="11"/>
      <c r="H2462" s="11"/>
    </row>
    <row r="2463" spans="1:8" x14ac:dyDescent="0.2">
      <c r="A2463" t="str">
        <f t="shared" si="43"/>
        <v>RJZ01Womens Surgical Unit</v>
      </c>
      <c r="B2463" t="s">
        <v>118</v>
      </c>
      <c r="C2463" t="s">
        <v>10545</v>
      </c>
      <c r="D2463" t="s">
        <v>2208</v>
      </c>
      <c r="E2463" t="s">
        <v>2033</v>
      </c>
      <c r="F2463" t="s">
        <v>10592</v>
      </c>
      <c r="G2463" s="11"/>
      <c r="H2463" s="11"/>
    </row>
    <row r="2464" spans="1:8" x14ac:dyDescent="0.2">
      <c r="A2464" t="str">
        <f t="shared" si="43"/>
        <v>RJZ70Boddington (ORP)</v>
      </c>
      <c r="B2464" t="s">
        <v>118</v>
      </c>
      <c r="C2464" t="s">
        <v>10545</v>
      </c>
      <c r="D2464" t="s">
        <v>2208</v>
      </c>
      <c r="E2464" t="s">
        <v>2033</v>
      </c>
      <c r="F2464" t="s">
        <v>10593</v>
      </c>
      <c r="G2464" s="11"/>
      <c r="H2464" s="11"/>
    </row>
    <row r="2465" spans="1:8" x14ac:dyDescent="0.2">
      <c r="A2465" t="str">
        <f t="shared" ref="A2465:A2468" si="44">CONCATENATE(D2466,F2466)</f>
        <v>RJZ70Churchill (ORP)</v>
      </c>
      <c r="B2465" t="s">
        <v>118</v>
      </c>
      <c r="C2465" t="s">
        <v>10545</v>
      </c>
      <c r="D2465" t="s">
        <v>2213</v>
      </c>
      <c r="E2465" t="s">
        <v>2214</v>
      </c>
      <c r="F2465" t="s">
        <v>10594</v>
      </c>
      <c r="G2465" s="11"/>
      <c r="H2465" s="11"/>
    </row>
    <row r="2466" spans="1:8" x14ac:dyDescent="0.2">
      <c r="A2466" t="str">
        <f t="shared" si="44"/>
        <v>RJZ70Elizabeth (ORP)</v>
      </c>
      <c r="B2466" t="s">
        <v>118</v>
      </c>
      <c r="C2466" t="s">
        <v>10545</v>
      </c>
      <c r="D2466" t="s">
        <v>2213</v>
      </c>
      <c r="E2466" t="s">
        <v>2214</v>
      </c>
      <c r="F2466" t="s">
        <v>10595</v>
      </c>
      <c r="G2466" s="11"/>
      <c r="H2466" s="11"/>
    </row>
    <row r="2467" spans="1:8" x14ac:dyDescent="0.2">
      <c r="A2467" t="str">
        <f t="shared" si="44"/>
        <v>RJZ70Frank Cooksey Ward (ORP)</v>
      </c>
      <c r="B2467" t="s">
        <v>118</v>
      </c>
      <c r="C2467" t="s">
        <v>10545</v>
      </c>
      <c r="D2467" t="s">
        <v>2213</v>
      </c>
      <c r="E2467" t="s">
        <v>2214</v>
      </c>
      <c r="F2467" t="s">
        <v>10596</v>
      </c>
      <c r="G2467" s="11"/>
      <c r="H2467" s="11"/>
    </row>
    <row r="2468" spans="1:8" x14ac:dyDescent="0.2">
      <c r="A2468" t="str">
        <f t="shared" si="44"/>
        <v>RJZ70Ontario 2b (ORP)</v>
      </c>
      <c r="B2468" t="s">
        <v>118</v>
      </c>
      <c r="C2468" t="s">
        <v>10545</v>
      </c>
      <c r="D2468" t="s">
        <v>2213</v>
      </c>
      <c r="E2468" t="s">
        <v>2214</v>
      </c>
      <c r="F2468" t="s">
        <v>10597</v>
      </c>
      <c r="G2468" s="11"/>
      <c r="H2468" s="11"/>
    </row>
    <row r="2469" spans="1:8" x14ac:dyDescent="0.2">
      <c r="A2469" t="str">
        <f t="shared" si="43"/>
        <v>RJZ30Chartwell Ward</v>
      </c>
      <c r="B2469" t="s">
        <v>118</v>
      </c>
      <c r="C2469" t="s">
        <v>10545</v>
      </c>
      <c r="D2469" t="s">
        <v>2213</v>
      </c>
      <c r="E2469" t="s">
        <v>2214</v>
      </c>
      <c r="F2469" t="s">
        <v>10598</v>
      </c>
      <c r="G2469" s="11"/>
      <c r="H2469" s="11"/>
    </row>
    <row r="2470" spans="1:8" x14ac:dyDescent="0.2">
      <c r="A2470" t="str">
        <f t="shared" si="43"/>
        <v>RJZ30Childrens Ward</v>
      </c>
      <c r="B2470" t="s">
        <v>118</v>
      </c>
      <c r="C2470" t="s">
        <v>10545</v>
      </c>
      <c r="D2470" t="s">
        <v>2215</v>
      </c>
      <c r="E2470" t="s">
        <v>2216</v>
      </c>
      <c r="F2470" t="s">
        <v>10505</v>
      </c>
      <c r="G2470" s="11"/>
      <c r="H2470" s="11"/>
    </row>
    <row r="2471" spans="1:8" x14ac:dyDescent="0.2">
      <c r="A2471" t="str">
        <f t="shared" si="43"/>
        <v>RJZ30Darwin 1 (S1)</v>
      </c>
      <c r="B2471" t="s">
        <v>118</v>
      </c>
      <c r="C2471" t="s">
        <v>10545</v>
      </c>
      <c r="D2471" t="s">
        <v>2215</v>
      </c>
      <c r="E2471" t="s">
        <v>2216</v>
      </c>
      <c r="F2471" t="s">
        <v>10599</v>
      </c>
      <c r="G2471" s="11"/>
      <c r="H2471" s="11"/>
    </row>
    <row r="2472" spans="1:8" x14ac:dyDescent="0.2">
      <c r="A2472" t="str">
        <f t="shared" si="43"/>
        <v>RJZ30Darwin 2 (S2)</v>
      </c>
      <c r="B2472" t="s">
        <v>118</v>
      </c>
      <c r="C2472" t="s">
        <v>10545</v>
      </c>
      <c r="D2472" t="s">
        <v>2215</v>
      </c>
      <c r="E2472" t="s">
        <v>2216</v>
      </c>
      <c r="F2472" t="s">
        <v>10600</v>
      </c>
      <c r="G2472" s="11"/>
      <c r="H2472" s="11"/>
    </row>
    <row r="2473" spans="1:8" x14ac:dyDescent="0.2">
      <c r="A2473" t="str">
        <f t="shared" si="43"/>
        <v>RJZ30Emergency Assessment Unit</v>
      </c>
      <c r="B2473" t="s">
        <v>118</v>
      </c>
      <c r="C2473" t="s">
        <v>10545</v>
      </c>
      <c r="D2473" t="s">
        <v>2215</v>
      </c>
      <c r="E2473" t="s">
        <v>2216</v>
      </c>
      <c r="F2473" t="s">
        <v>10601</v>
      </c>
      <c r="G2473" s="11"/>
      <c r="H2473" s="11"/>
    </row>
    <row r="2474" spans="1:8" x14ac:dyDescent="0.2">
      <c r="A2474" t="str">
        <f t="shared" si="43"/>
        <v>RJZ30Farnborough Ward</v>
      </c>
      <c r="B2474" t="s">
        <v>118</v>
      </c>
      <c r="C2474" t="s">
        <v>10545</v>
      </c>
      <c r="D2474" t="s">
        <v>2215</v>
      </c>
      <c r="E2474" t="s">
        <v>2216</v>
      </c>
      <c r="F2474" t="s">
        <v>10602</v>
      </c>
      <c r="G2474" s="11" t="s">
        <v>10639</v>
      </c>
      <c r="H2474" s="11">
        <v>43780</v>
      </c>
    </row>
    <row r="2475" spans="1:8" x14ac:dyDescent="0.2">
      <c r="A2475" t="str">
        <f t="shared" si="43"/>
        <v>RJZ30Hyper Acute Stroke Unit (HASU)</v>
      </c>
      <c r="B2475" t="s">
        <v>118</v>
      </c>
      <c r="C2475" t="s">
        <v>10545</v>
      </c>
      <c r="D2475" t="s">
        <v>2215</v>
      </c>
      <c r="E2475" t="s">
        <v>2216</v>
      </c>
      <c r="F2475" t="s">
        <v>10603</v>
      </c>
      <c r="G2475" s="11" t="s">
        <v>10639</v>
      </c>
      <c r="H2475" s="11">
        <v>43780</v>
      </c>
    </row>
    <row r="2476" spans="1:8" x14ac:dyDescent="0.2">
      <c r="A2476" t="str">
        <f t="shared" si="43"/>
        <v>RJZ30Intensive Care &amp; High Dependency Unit</v>
      </c>
      <c r="B2476" t="s">
        <v>118</v>
      </c>
      <c r="C2476" t="s">
        <v>10545</v>
      </c>
      <c r="D2476" t="s">
        <v>2215</v>
      </c>
      <c r="E2476" t="s">
        <v>2216</v>
      </c>
      <c r="F2476" t="s">
        <v>10604</v>
      </c>
      <c r="G2476" s="11"/>
      <c r="H2476" s="11"/>
    </row>
    <row r="2477" spans="1:8" x14ac:dyDescent="0.2">
      <c r="A2477" t="str">
        <f t="shared" si="43"/>
        <v>RJZ30Maternity Unit</v>
      </c>
      <c r="B2477" t="s">
        <v>118</v>
      </c>
      <c r="C2477" t="s">
        <v>10545</v>
      </c>
      <c r="D2477" t="s">
        <v>2215</v>
      </c>
      <c r="E2477" t="s">
        <v>2216</v>
      </c>
      <c r="F2477" t="s">
        <v>10605</v>
      </c>
      <c r="G2477" s="11"/>
      <c r="H2477" s="11"/>
    </row>
    <row r="2478" spans="1:8" x14ac:dyDescent="0.2">
      <c r="A2478" t="str">
        <f t="shared" si="43"/>
        <v>RJZ30Medical Ward 1</v>
      </c>
      <c r="B2478" t="s">
        <v>118</v>
      </c>
      <c r="C2478" t="s">
        <v>10545</v>
      </c>
      <c r="D2478" t="s">
        <v>2215</v>
      </c>
      <c r="E2478" t="s">
        <v>2216</v>
      </c>
      <c r="F2478" t="s">
        <v>9910</v>
      </c>
      <c r="G2478" s="11"/>
      <c r="H2478" s="11"/>
    </row>
    <row r="2479" spans="1:8" x14ac:dyDescent="0.2">
      <c r="A2479" t="str">
        <f t="shared" si="43"/>
        <v>RJZ30Medical Ward 2</v>
      </c>
      <c r="B2479" t="s">
        <v>118</v>
      </c>
      <c r="C2479" t="s">
        <v>10545</v>
      </c>
      <c r="D2479" t="s">
        <v>2215</v>
      </c>
      <c r="E2479" t="s">
        <v>2216</v>
      </c>
      <c r="F2479" t="s">
        <v>10606</v>
      </c>
      <c r="G2479" s="11"/>
      <c r="H2479" s="11"/>
    </row>
    <row r="2480" spans="1:8" x14ac:dyDescent="0.2">
      <c r="A2480" t="str">
        <f t="shared" si="43"/>
        <v>RJZ30Medical Ward 3</v>
      </c>
      <c r="B2480" t="s">
        <v>118</v>
      </c>
      <c r="C2480" t="s">
        <v>10545</v>
      </c>
      <c r="D2480" t="s">
        <v>2215</v>
      </c>
      <c r="E2480" t="s">
        <v>2216</v>
      </c>
      <c r="F2480" t="s">
        <v>10607</v>
      </c>
      <c r="G2480" s="11"/>
      <c r="H2480" s="11"/>
    </row>
    <row r="2481" spans="1:8" x14ac:dyDescent="0.2">
      <c r="A2481" t="str">
        <f t="shared" si="43"/>
        <v>RJZ30Medical Ward 4</v>
      </c>
      <c r="B2481" t="s">
        <v>118</v>
      </c>
      <c r="C2481" t="s">
        <v>10545</v>
      </c>
      <c r="D2481" t="s">
        <v>2215</v>
      </c>
      <c r="E2481" t="s">
        <v>2216</v>
      </c>
      <c r="F2481" t="s">
        <v>10608</v>
      </c>
      <c r="G2481" s="11"/>
      <c r="H2481" s="11"/>
    </row>
    <row r="2482" spans="1:8" x14ac:dyDescent="0.2">
      <c r="A2482" t="str">
        <f t="shared" si="43"/>
        <v>RJZ30Medical Ward 6</v>
      </c>
      <c r="B2482" t="s">
        <v>118</v>
      </c>
      <c r="C2482" t="s">
        <v>10545</v>
      </c>
      <c r="D2482" t="s">
        <v>2215</v>
      </c>
      <c r="E2482" t="s">
        <v>2216</v>
      </c>
      <c r="F2482" t="s">
        <v>10609</v>
      </c>
      <c r="G2482" s="11"/>
      <c r="H2482" s="11"/>
    </row>
    <row r="2483" spans="1:8" x14ac:dyDescent="0.2">
      <c r="A2483" t="str">
        <f t="shared" si="43"/>
        <v>RJZ30Medical Ward 7</v>
      </c>
      <c r="B2483" t="s">
        <v>118</v>
      </c>
      <c r="C2483" t="s">
        <v>10545</v>
      </c>
      <c r="D2483" t="s">
        <v>2215</v>
      </c>
      <c r="E2483" t="s">
        <v>2216</v>
      </c>
      <c r="F2483" t="s">
        <v>10610</v>
      </c>
      <c r="G2483" s="11"/>
      <c r="H2483" s="11"/>
    </row>
    <row r="2484" spans="1:8" x14ac:dyDescent="0.2">
      <c r="A2484" t="str">
        <f t="shared" si="43"/>
        <v>RJZ30Medical Ward 8</v>
      </c>
      <c r="B2484" t="s">
        <v>118</v>
      </c>
      <c r="C2484" t="s">
        <v>10545</v>
      </c>
      <c r="D2484" t="s">
        <v>2215</v>
      </c>
      <c r="E2484" t="s">
        <v>2216</v>
      </c>
      <c r="F2484" t="s">
        <v>10611</v>
      </c>
      <c r="G2484" s="11"/>
      <c r="H2484" s="11"/>
    </row>
    <row r="2485" spans="1:8" x14ac:dyDescent="0.2">
      <c r="A2485" t="str">
        <f t="shared" si="43"/>
        <v>RJZ30Medical Ward 9</v>
      </c>
      <c r="B2485" t="s">
        <v>118</v>
      </c>
      <c r="C2485" t="s">
        <v>10545</v>
      </c>
      <c r="D2485" t="s">
        <v>2215</v>
      </c>
      <c r="E2485" t="s">
        <v>2216</v>
      </c>
      <c r="F2485" t="s">
        <v>10612</v>
      </c>
      <c r="G2485" s="11"/>
      <c r="H2485" s="11"/>
    </row>
    <row r="2486" spans="1:8" x14ac:dyDescent="0.2">
      <c r="A2486" t="str">
        <f t="shared" si="43"/>
        <v>RJZ30PRUH-Coronary Care Unit</v>
      </c>
      <c r="B2486" t="s">
        <v>118</v>
      </c>
      <c r="C2486" t="s">
        <v>10545</v>
      </c>
      <c r="D2486" t="s">
        <v>2215</v>
      </c>
      <c r="E2486" t="s">
        <v>2216</v>
      </c>
      <c r="F2486" t="s">
        <v>10613</v>
      </c>
      <c r="G2486" s="11"/>
      <c r="H2486" s="11"/>
    </row>
    <row r="2487" spans="1:8" x14ac:dyDescent="0.2">
      <c r="A2487" t="str">
        <f t="shared" si="43"/>
        <v>RJZ30Special Care Baby Unit</v>
      </c>
      <c r="B2487" t="s">
        <v>118</v>
      </c>
      <c r="C2487" t="s">
        <v>10545</v>
      </c>
      <c r="D2487" t="s">
        <v>2215</v>
      </c>
      <c r="E2487" t="s">
        <v>2216</v>
      </c>
      <c r="F2487" t="s">
        <v>10614</v>
      </c>
      <c r="G2487" s="11"/>
      <c r="H2487" s="11"/>
    </row>
    <row r="2488" spans="1:8" x14ac:dyDescent="0.2">
      <c r="A2488" t="str">
        <f t="shared" si="43"/>
        <v>RJZ30Stroke Unit</v>
      </c>
      <c r="B2488" t="s">
        <v>118</v>
      </c>
      <c r="C2488" t="s">
        <v>10545</v>
      </c>
      <c r="D2488" t="s">
        <v>2215</v>
      </c>
      <c r="E2488" t="s">
        <v>2216</v>
      </c>
      <c r="F2488" t="s">
        <v>9156</v>
      </c>
      <c r="G2488" s="11"/>
      <c r="H2488" s="11"/>
    </row>
    <row r="2489" spans="1:8" x14ac:dyDescent="0.2">
      <c r="A2489" t="str">
        <f t="shared" si="43"/>
        <v>RJZ30Surgical Ward 3</v>
      </c>
      <c r="B2489" t="s">
        <v>118</v>
      </c>
      <c r="C2489" t="s">
        <v>10545</v>
      </c>
      <c r="D2489" t="s">
        <v>2215</v>
      </c>
      <c r="E2489" t="s">
        <v>2216</v>
      </c>
      <c r="F2489" t="s">
        <v>8780</v>
      </c>
      <c r="G2489" s="11"/>
      <c r="H2489" s="11"/>
    </row>
    <row r="2490" spans="1:8" x14ac:dyDescent="0.2">
      <c r="A2490" t="str">
        <f t="shared" si="43"/>
        <v>RJZ30Surgical Ward 4</v>
      </c>
      <c r="B2490" t="s">
        <v>118</v>
      </c>
      <c r="C2490" t="s">
        <v>10545</v>
      </c>
      <c r="D2490" t="s">
        <v>2215</v>
      </c>
      <c r="E2490" t="s">
        <v>2216</v>
      </c>
      <c r="F2490" t="s">
        <v>10615</v>
      </c>
      <c r="G2490" s="11"/>
      <c r="H2490" s="11"/>
    </row>
    <row r="2491" spans="1:8" x14ac:dyDescent="0.2">
      <c r="A2491" t="str">
        <f t="shared" si="43"/>
        <v>RJZ30Surgical Ward 5</v>
      </c>
      <c r="B2491" t="s">
        <v>118</v>
      </c>
      <c r="C2491" t="s">
        <v>10545</v>
      </c>
      <c r="D2491" t="s">
        <v>2215</v>
      </c>
      <c r="E2491" t="s">
        <v>2216</v>
      </c>
      <c r="F2491" t="s">
        <v>10616</v>
      </c>
      <c r="G2491" s="11"/>
      <c r="H2491" s="11"/>
    </row>
    <row r="2492" spans="1:8" x14ac:dyDescent="0.2">
      <c r="A2492" t="str">
        <f t="shared" si="43"/>
        <v>RJZ30Surgical Ward 6</v>
      </c>
      <c r="B2492" t="s">
        <v>118</v>
      </c>
      <c r="C2492" t="s">
        <v>10545</v>
      </c>
      <c r="D2492" t="s">
        <v>2215</v>
      </c>
      <c r="E2492" t="s">
        <v>2216</v>
      </c>
      <c r="F2492" t="s">
        <v>10617</v>
      </c>
      <c r="G2492" s="11"/>
      <c r="H2492" s="11"/>
    </row>
    <row r="2493" spans="1:8" x14ac:dyDescent="0.2">
      <c r="A2493" t="str">
        <f t="shared" si="43"/>
        <v>RJZ30Surgical Ward 7</v>
      </c>
      <c r="B2493" t="s">
        <v>118</v>
      </c>
      <c r="C2493" t="s">
        <v>10545</v>
      </c>
      <c r="D2493" t="s">
        <v>2215</v>
      </c>
      <c r="E2493" t="s">
        <v>2216</v>
      </c>
      <c r="F2493" t="s">
        <v>10618</v>
      </c>
      <c r="G2493" s="11"/>
      <c r="H2493" s="11"/>
    </row>
    <row r="2494" spans="1:8" x14ac:dyDescent="0.2">
      <c r="A2494" t="str">
        <f t="shared" si="43"/>
        <v>RJZ30Surgical Ward 8</v>
      </c>
      <c r="B2494" t="s">
        <v>118</v>
      </c>
      <c r="C2494" t="s">
        <v>10545</v>
      </c>
      <c r="D2494" t="s">
        <v>2215</v>
      </c>
      <c r="E2494" t="s">
        <v>2216</v>
      </c>
      <c r="F2494" t="s">
        <v>10619</v>
      </c>
      <c r="G2494" s="11"/>
      <c r="H2494" s="11"/>
    </row>
    <row r="2495" spans="1:8" x14ac:dyDescent="0.2">
      <c r="A2495" t="str">
        <f t="shared" si="43"/>
        <v>RAX01AAU</v>
      </c>
      <c r="B2495" t="s">
        <v>118</v>
      </c>
      <c r="C2495" t="s">
        <v>10545</v>
      </c>
      <c r="D2495" t="s">
        <v>2215</v>
      </c>
      <c r="E2495" t="s">
        <v>2216</v>
      </c>
      <c r="F2495" t="s">
        <v>10620</v>
      </c>
      <c r="G2495" s="11"/>
      <c r="H2495" s="11"/>
    </row>
    <row r="2496" spans="1:8" x14ac:dyDescent="0.2">
      <c r="A2496" t="str">
        <f t="shared" si="43"/>
        <v>RAX01Alex</v>
      </c>
      <c r="B2496" t="s">
        <v>119</v>
      </c>
      <c r="C2496" t="s">
        <v>14811</v>
      </c>
      <c r="D2496" t="s">
        <v>970</v>
      </c>
      <c r="E2496" t="s">
        <v>971</v>
      </c>
      <c r="F2496" t="s">
        <v>9129</v>
      </c>
      <c r="G2496" s="11"/>
      <c r="H2496" s="11"/>
    </row>
    <row r="2497" spans="1:8" x14ac:dyDescent="0.2">
      <c r="A2497" t="str">
        <f t="shared" si="43"/>
        <v>RAX01Astor</v>
      </c>
      <c r="B2497" t="s">
        <v>119</v>
      </c>
      <c r="C2497" t="s">
        <v>14811</v>
      </c>
      <c r="D2497" t="s">
        <v>970</v>
      </c>
      <c r="E2497" t="s">
        <v>971</v>
      </c>
      <c r="F2497" t="s">
        <v>10621</v>
      </c>
      <c r="G2497" s="11"/>
      <c r="H2497" s="11"/>
    </row>
    <row r="2498" spans="1:8" x14ac:dyDescent="0.2">
      <c r="A2498" t="str">
        <f t="shared" si="43"/>
        <v>RAX01Blyth</v>
      </c>
      <c r="B2498" t="s">
        <v>119</v>
      </c>
      <c r="C2498" t="s">
        <v>14811</v>
      </c>
      <c r="D2498" t="s">
        <v>970</v>
      </c>
      <c r="E2498" t="s">
        <v>971</v>
      </c>
      <c r="F2498" t="s">
        <v>10622</v>
      </c>
      <c r="G2498" s="11"/>
      <c r="H2498" s="11"/>
    </row>
    <row r="2499" spans="1:8" x14ac:dyDescent="0.2">
      <c r="A2499" t="str">
        <f t="shared" si="43"/>
        <v>RAX01Bronte</v>
      </c>
      <c r="B2499" t="s">
        <v>119</v>
      </c>
      <c r="C2499" t="s">
        <v>14811</v>
      </c>
      <c r="D2499" t="s">
        <v>970</v>
      </c>
      <c r="E2499" t="s">
        <v>971</v>
      </c>
      <c r="F2499" t="s">
        <v>10623</v>
      </c>
      <c r="G2499" s="11"/>
      <c r="H2499" s="11"/>
    </row>
    <row r="2500" spans="1:8" x14ac:dyDescent="0.2">
      <c r="A2500" t="str">
        <f t="shared" si="43"/>
        <v>RAX01Cambridge</v>
      </c>
      <c r="B2500" t="s">
        <v>119</v>
      </c>
      <c r="C2500" t="s">
        <v>14811</v>
      </c>
      <c r="D2500" t="s">
        <v>970</v>
      </c>
      <c r="E2500" t="s">
        <v>971</v>
      </c>
      <c r="F2500" t="s">
        <v>10624</v>
      </c>
      <c r="G2500" s="11"/>
      <c r="H2500" s="11"/>
    </row>
    <row r="2501" spans="1:8" x14ac:dyDescent="0.2">
      <c r="A2501" t="str">
        <f t="shared" si="43"/>
        <v>RAX01Canbury</v>
      </c>
      <c r="B2501" t="s">
        <v>119</v>
      </c>
      <c r="C2501" t="s">
        <v>14811</v>
      </c>
      <c r="D2501" t="s">
        <v>970</v>
      </c>
      <c r="E2501" t="s">
        <v>971</v>
      </c>
      <c r="F2501" t="s">
        <v>10625</v>
      </c>
      <c r="G2501" s="11"/>
      <c r="H2501" s="11"/>
    </row>
    <row r="2502" spans="1:8" x14ac:dyDescent="0.2">
      <c r="A2502" t="str">
        <f t="shared" si="43"/>
        <v>RAX01Derwent</v>
      </c>
      <c r="B2502" t="s">
        <v>119</v>
      </c>
      <c r="C2502" t="s">
        <v>14811</v>
      </c>
      <c r="D2502" t="s">
        <v>970</v>
      </c>
      <c r="E2502" t="s">
        <v>971</v>
      </c>
      <c r="F2502" t="s">
        <v>10626</v>
      </c>
      <c r="G2502" s="11"/>
      <c r="H2502" s="11"/>
    </row>
    <row r="2503" spans="1:8" x14ac:dyDescent="0.2">
      <c r="A2503" t="str">
        <f t="shared" si="43"/>
        <v>RAX01Hamble</v>
      </c>
      <c r="B2503" t="s">
        <v>119</v>
      </c>
      <c r="C2503" t="s">
        <v>14811</v>
      </c>
      <c r="D2503" t="s">
        <v>970</v>
      </c>
      <c r="E2503" t="s">
        <v>971</v>
      </c>
      <c r="F2503" t="s">
        <v>8500</v>
      </c>
      <c r="G2503" s="11"/>
      <c r="H2503" s="11"/>
    </row>
    <row r="2504" spans="1:8" x14ac:dyDescent="0.2">
      <c r="A2504" t="str">
        <f t="shared" si="43"/>
        <v>RAX01Hardy</v>
      </c>
      <c r="B2504" t="s">
        <v>119</v>
      </c>
      <c r="C2504" t="s">
        <v>14811</v>
      </c>
      <c r="D2504" t="s">
        <v>970</v>
      </c>
      <c r="E2504" t="s">
        <v>971</v>
      </c>
      <c r="F2504" t="s">
        <v>10627</v>
      </c>
      <c r="G2504" s="11"/>
      <c r="H2504" s="11"/>
    </row>
    <row r="2505" spans="1:8" x14ac:dyDescent="0.2">
      <c r="A2505" t="str">
        <f t="shared" si="43"/>
        <v>RAX01Intensive Care Unit</v>
      </c>
      <c r="B2505" t="s">
        <v>119</v>
      </c>
      <c r="C2505" t="s">
        <v>14811</v>
      </c>
      <c r="D2505" t="s">
        <v>970</v>
      </c>
      <c r="E2505" t="s">
        <v>971</v>
      </c>
      <c r="F2505" t="s">
        <v>10628</v>
      </c>
      <c r="G2505" s="11"/>
      <c r="H2505" s="11"/>
    </row>
    <row r="2506" spans="1:8" x14ac:dyDescent="0.2">
      <c r="A2506" t="str">
        <f t="shared" si="43"/>
        <v>RAX01Isabella</v>
      </c>
      <c r="B2506" t="s">
        <v>119</v>
      </c>
      <c r="C2506" t="s">
        <v>14811</v>
      </c>
      <c r="D2506" t="s">
        <v>970</v>
      </c>
      <c r="E2506" t="s">
        <v>971</v>
      </c>
      <c r="F2506" t="s">
        <v>8803</v>
      </c>
      <c r="G2506" s="11"/>
      <c r="H2506" s="11"/>
    </row>
    <row r="2507" spans="1:8" x14ac:dyDescent="0.2">
      <c r="A2507" t="str">
        <f t="shared" si="43"/>
        <v>RAX01Keats</v>
      </c>
      <c r="B2507" t="s">
        <v>119</v>
      </c>
      <c r="C2507" t="s">
        <v>14811</v>
      </c>
      <c r="D2507" t="s">
        <v>970</v>
      </c>
      <c r="E2507" t="s">
        <v>971</v>
      </c>
      <c r="F2507" t="s">
        <v>10629</v>
      </c>
      <c r="G2507" s="11"/>
      <c r="H2507" s="11"/>
    </row>
    <row r="2508" spans="1:8" x14ac:dyDescent="0.2">
      <c r="A2508" t="str">
        <f t="shared" si="43"/>
        <v>RAX01Kennet</v>
      </c>
      <c r="B2508" t="s">
        <v>119</v>
      </c>
      <c r="C2508" t="s">
        <v>14811</v>
      </c>
      <c r="D2508" t="s">
        <v>970</v>
      </c>
      <c r="E2508" t="s">
        <v>971</v>
      </c>
      <c r="F2508" t="s">
        <v>10630</v>
      </c>
      <c r="G2508" s="11"/>
      <c r="H2508" s="11"/>
    </row>
    <row r="2509" spans="1:8" x14ac:dyDescent="0.2">
      <c r="A2509" t="str">
        <f t="shared" si="43"/>
        <v>RAX01Maternity</v>
      </c>
      <c r="B2509" t="s">
        <v>119</v>
      </c>
      <c r="C2509" t="s">
        <v>14811</v>
      </c>
      <c r="D2509" t="s">
        <v>970</v>
      </c>
      <c r="E2509" t="s">
        <v>971</v>
      </c>
      <c r="F2509" t="s">
        <v>10631</v>
      </c>
      <c r="G2509" s="11"/>
      <c r="H2509" s="11"/>
    </row>
    <row r="2510" spans="1:8" x14ac:dyDescent="0.2">
      <c r="A2510" t="str">
        <f t="shared" si="43"/>
        <v>RAX01Neonatal Unit</v>
      </c>
      <c r="B2510" t="s">
        <v>119</v>
      </c>
      <c r="C2510" t="s">
        <v>14811</v>
      </c>
      <c r="D2510" t="s">
        <v>970</v>
      </c>
      <c r="E2510" t="s">
        <v>971</v>
      </c>
      <c r="F2510" t="s">
        <v>9139</v>
      </c>
      <c r="G2510" s="11"/>
      <c r="H2510" s="11"/>
    </row>
    <row r="2511" spans="1:8" x14ac:dyDescent="0.2">
      <c r="A2511" t="str">
        <f t="shared" si="43"/>
        <v>RAX01Sunshine</v>
      </c>
      <c r="B2511" t="s">
        <v>119</v>
      </c>
      <c r="C2511" t="s">
        <v>14811</v>
      </c>
      <c r="D2511" t="s">
        <v>970</v>
      </c>
      <c r="E2511" t="s">
        <v>971</v>
      </c>
      <c r="F2511" t="s">
        <v>8357</v>
      </c>
      <c r="G2511" s="11"/>
      <c r="H2511" s="11"/>
    </row>
    <row r="2512" spans="1:8" x14ac:dyDescent="0.2">
      <c r="A2512" t="str">
        <f t="shared" si="43"/>
        <v>RY907</v>
      </c>
      <c r="B2512" t="s">
        <v>119</v>
      </c>
      <c r="C2512" t="s">
        <v>14811</v>
      </c>
      <c r="D2512" t="s">
        <v>970</v>
      </c>
      <c r="E2512" t="s">
        <v>971</v>
      </c>
      <c r="F2512" t="s">
        <v>10632</v>
      </c>
      <c r="G2512" s="11"/>
      <c r="H2512" s="11"/>
    </row>
    <row r="2513" spans="1:8" x14ac:dyDescent="0.2">
      <c r="A2513" t="str">
        <f t="shared" si="43"/>
        <v>RY902</v>
      </c>
      <c r="B2513" t="s">
        <v>119</v>
      </c>
      <c r="C2513" t="s">
        <v>14811</v>
      </c>
      <c r="D2513" t="s">
        <v>7826</v>
      </c>
      <c r="E2513" t="s">
        <v>7827</v>
      </c>
      <c r="G2513" s="11" t="s">
        <v>10639</v>
      </c>
      <c r="H2513" s="11">
        <v>43780</v>
      </c>
    </row>
    <row r="2514" spans="1:8" x14ac:dyDescent="0.2">
      <c r="A2514" t="str">
        <f t="shared" si="43"/>
        <v>RY922</v>
      </c>
      <c r="B2514" t="s">
        <v>119</v>
      </c>
      <c r="C2514" t="s">
        <v>14811</v>
      </c>
      <c r="D2514" t="s">
        <v>7828</v>
      </c>
      <c r="E2514" t="s">
        <v>3004</v>
      </c>
      <c r="G2514" s="11"/>
      <c r="H2514" s="11"/>
    </row>
    <row r="2515" spans="1:8" x14ac:dyDescent="0.2">
      <c r="A2515" t="str">
        <f t="shared" si="43"/>
        <v>P1E8BPamela Bryant</v>
      </c>
      <c r="B2515" t="s">
        <v>119</v>
      </c>
      <c r="C2515" t="s">
        <v>14811</v>
      </c>
      <c r="D2515" t="s">
        <v>7829</v>
      </c>
      <c r="E2515" t="s">
        <v>7830</v>
      </c>
      <c r="G2515" s="11"/>
      <c r="H2515" s="11"/>
    </row>
    <row r="2516" spans="1:8" x14ac:dyDescent="0.2">
      <c r="A2516" t="str">
        <f t="shared" si="43"/>
        <v>RW5CAL4714 Hurstwood Advanced Care Mental Health Inpatients (65+)</v>
      </c>
      <c r="B2516" t="s">
        <v>119</v>
      </c>
      <c r="C2516" t="s">
        <v>14811</v>
      </c>
      <c r="D2516" t="s">
        <v>14809</v>
      </c>
      <c r="E2516" t="s">
        <v>7830</v>
      </c>
      <c r="F2516" t="s">
        <v>10218</v>
      </c>
      <c r="G2516" s="11"/>
      <c r="H2516" s="11"/>
    </row>
    <row r="2517" spans="1:8" x14ac:dyDescent="0.2">
      <c r="A2517" t="str">
        <f t="shared" si="43"/>
        <v>RW5DAL6020 PICU Avenham Ward</v>
      </c>
      <c r="B2517" t="s">
        <v>120</v>
      </c>
      <c r="C2517" t="s">
        <v>14233</v>
      </c>
      <c r="D2517" t="s">
        <v>5056</v>
      </c>
      <c r="E2517" t="s">
        <v>5057</v>
      </c>
      <c r="F2517" t="s">
        <v>10633</v>
      </c>
      <c r="G2517" s="11"/>
      <c r="H2517" s="11"/>
    </row>
    <row r="2518" spans="1:8" x14ac:dyDescent="0.2">
      <c r="A2518" t="str">
        <f t="shared" si="43"/>
        <v>RW5DAL6021 Duxbury Ward</v>
      </c>
      <c r="B2518" t="s">
        <v>120</v>
      </c>
      <c r="C2518" t="s">
        <v>14233</v>
      </c>
      <c r="D2518" t="s">
        <v>5069</v>
      </c>
      <c r="E2518" t="s">
        <v>5070</v>
      </c>
      <c r="F2518" t="s">
        <v>10634</v>
      </c>
      <c r="G2518" s="11"/>
      <c r="H2518" s="11"/>
    </row>
    <row r="2519" spans="1:8" x14ac:dyDescent="0.2">
      <c r="A2519" t="str">
        <f t="shared" si="43"/>
        <v>RW5DAL6022 Worden Ward</v>
      </c>
      <c r="B2519" t="s">
        <v>120</v>
      </c>
      <c r="C2519" t="s">
        <v>14233</v>
      </c>
      <c r="D2519" t="s">
        <v>5069</v>
      </c>
      <c r="E2519" t="s">
        <v>5070</v>
      </c>
      <c r="F2519" t="s">
        <v>10635</v>
      </c>
      <c r="G2519" s="11"/>
      <c r="H2519" s="11"/>
    </row>
    <row r="2520" spans="1:8" x14ac:dyDescent="0.2">
      <c r="A2520" t="str">
        <f t="shared" si="43"/>
        <v>RW5DAL7863 Perinatal Mental Health</v>
      </c>
      <c r="B2520" t="s">
        <v>120</v>
      </c>
      <c r="C2520" t="s">
        <v>14233</v>
      </c>
      <c r="D2520" t="s">
        <v>5069</v>
      </c>
      <c r="E2520" t="s">
        <v>5070</v>
      </c>
      <c r="F2520" t="s">
        <v>10636</v>
      </c>
      <c r="G2520" s="11"/>
      <c r="H2520" s="11"/>
    </row>
    <row r="2521" spans="1:8" x14ac:dyDescent="0.2">
      <c r="A2521" t="str">
        <f t="shared" si="43"/>
        <v>RW5BU30200 Dova Ward</v>
      </c>
      <c r="B2521" t="s">
        <v>120</v>
      </c>
      <c r="C2521" t="s">
        <v>14233</v>
      </c>
      <c r="D2521" t="s">
        <v>5069</v>
      </c>
      <c r="E2521" t="s">
        <v>5070</v>
      </c>
      <c r="F2521" t="s">
        <v>10637</v>
      </c>
      <c r="G2521" s="11"/>
      <c r="H2521" s="11"/>
    </row>
    <row r="2522" spans="1:8" x14ac:dyDescent="0.2">
      <c r="A2522" t="str">
        <f t="shared" si="43"/>
        <v>RW5BU31210 Ramsey Unit</v>
      </c>
      <c r="B2522" t="s">
        <v>120</v>
      </c>
      <c r="C2522" t="s">
        <v>14233</v>
      </c>
      <c r="D2522" t="s">
        <v>5080</v>
      </c>
      <c r="E2522" t="s">
        <v>4272</v>
      </c>
      <c r="F2522" t="s">
        <v>10638</v>
      </c>
      <c r="G2522" s="11"/>
      <c r="H2522" s="11"/>
    </row>
    <row r="2523" spans="1:8" x14ac:dyDescent="0.2">
      <c r="A2523" t="str">
        <f t="shared" si="43"/>
        <v>RW5EUL2061 Fairsnape Ward (S)</v>
      </c>
      <c r="B2523" t="s">
        <v>120</v>
      </c>
      <c r="C2523" t="s">
        <v>14233</v>
      </c>
      <c r="D2523" t="s">
        <v>5080</v>
      </c>
      <c r="E2523" t="s">
        <v>4272</v>
      </c>
      <c r="F2523" t="s">
        <v>10640</v>
      </c>
      <c r="G2523" s="11"/>
      <c r="H2523" s="11"/>
    </row>
    <row r="2524" spans="1:8" x14ac:dyDescent="0.2">
      <c r="A2524" t="str">
        <f t="shared" si="43"/>
        <v>RW5EUL2062 Greenside Ward (S)</v>
      </c>
      <c r="B2524" t="s">
        <v>120</v>
      </c>
      <c r="C2524" t="s">
        <v>14233</v>
      </c>
      <c r="D2524" t="s">
        <v>5081</v>
      </c>
      <c r="E2524" t="s">
        <v>5082</v>
      </c>
      <c r="F2524" t="s">
        <v>10641</v>
      </c>
      <c r="G2524" s="11"/>
      <c r="H2524" s="11"/>
    </row>
    <row r="2525" spans="1:8" x14ac:dyDescent="0.2">
      <c r="A2525" t="str">
        <f t="shared" si="43"/>
        <v>RW5EUL2063 Calder Ward (S)</v>
      </c>
      <c r="B2525" t="s">
        <v>120</v>
      </c>
      <c r="C2525" t="s">
        <v>14233</v>
      </c>
      <c r="D2525" t="s">
        <v>5081</v>
      </c>
      <c r="E2525" t="s">
        <v>5082</v>
      </c>
      <c r="F2525" t="s">
        <v>10642</v>
      </c>
      <c r="G2525" s="11"/>
      <c r="H2525" s="11"/>
    </row>
    <row r="2526" spans="1:8" x14ac:dyDescent="0.2">
      <c r="A2526" t="str">
        <f t="shared" si="43"/>
        <v>RW5EUL2064 Fairoak Ward (S)</v>
      </c>
      <c r="B2526" t="s">
        <v>120</v>
      </c>
      <c r="C2526" t="s">
        <v>14233</v>
      </c>
      <c r="D2526" t="s">
        <v>5081</v>
      </c>
      <c r="E2526" t="s">
        <v>5082</v>
      </c>
      <c r="F2526" t="s">
        <v>10643</v>
      </c>
      <c r="G2526" s="11"/>
      <c r="H2526" s="11"/>
    </row>
    <row r="2527" spans="1:8" x14ac:dyDescent="0.2">
      <c r="A2527" t="str">
        <f t="shared" si="43"/>
        <v>RW5EUL2065 Forest Beck Ward (S)</v>
      </c>
      <c r="B2527" t="s">
        <v>120</v>
      </c>
      <c r="C2527" t="s">
        <v>14233</v>
      </c>
      <c r="D2527" t="s">
        <v>5081</v>
      </c>
      <c r="E2527" t="s">
        <v>5082</v>
      </c>
      <c r="F2527" t="s">
        <v>10644</v>
      </c>
      <c r="G2527" s="11"/>
      <c r="H2527" s="11"/>
    </row>
    <row r="2528" spans="1:8" x14ac:dyDescent="0.2">
      <c r="A2528" t="str">
        <f t="shared" si="43"/>
        <v>RW5EUL2072 Whinfell Ward (S)</v>
      </c>
      <c r="B2528" t="s">
        <v>120</v>
      </c>
      <c r="C2528" t="s">
        <v>14233</v>
      </c>
      <c r="D2528" t="s">
        <v>5081</v>
      </c>
      <c r="E2528" t="s">
        <v>5082</v>
      </c>
      <c r="F2528" t="s">
        <v>10645</v>
      </c>
      <c r="G2528" s="11"/>
      <c r="H2528" s="11"/>
    </row>
    <row r="2529" spans="1:8" x14ac:dyDescent="0.2">
      <c r="A2529" t="str">
        <f t="shared" ref="A2529:A2592" si="45">CONCATENATE(D2530,F2530)</f>
        <v>RW5EUL2073 Marshaw Ward (S)</v>
      </c>
      <c r="B2529" t="s">
        <v>120</v>
      </c>
      <c r="C2529" t="s">
        <v>14233</v>
      </c>
      <c r="D2529" t="s">
        <v>5081</v>
      </c>
      <c r="E2529" t="s">
        <v>5082</v>
      </c>
      <c r="F2529" t="s">
        <v>10646</v>
      </c>
      <c r="G2529" s="11"/>
      <c r="H2529" s="11"/>
    </row>
    <row r="2530" spans="1:8" x14ac:dyDescent="0.2">
      <c r="A2530" t="str">
        <f t="shared" si="45"/>
        <v>RW5EUL2075 Bleasdale Ward (S)</v>
      </c>
      <c r="B2530" t="s">
        <v>120</v>
      </c>
      <c r="C2530" t="s">
        <v>14233</v>
      </c>
      <c r="D2530" t="s">
        <v>5081</v>
      </c>
      <c r="E2530" t="s">
        <v>5082</v>
      </c>
      <c r="F2530" t="s">
        <v>10647</v>
      </c>
      <c r="G2530" s="11"/>
      <c r="H2530" s="11"/>
    </row>
    <row r="2531" spans="1:8" x14ac:dyDescent="0.2">
      <c r="A2531" t="str">
        <f t="shared" si="45"/>
        <v>RW5EUL2076 Mallowdale Ward (S)</v>
      </c>
      <c r="B2531" t="s">
        <v>120</v>
      </c>
      <c r="C2531" t="s">
        <v>14233</v>
      </c>
      <c r="D2531" t="s">
        <v>5081</v>
      </c>
      <c r="E2531" t="s">
        <v>5082</v>
      </c>
      <c r="F2531" t="s">
        <v>10648</v>
      </c>
      <c r="G2531" s="11"/>
      <c r="H2531" s="11"/>
    </row>
    <row r="2532" spans="1:8" x14ac:dyDescent="0.2">
      <c r="A2532" t="str">
        <f t="shared" si="45"/>
        <v>RW5EUL2078 Dutton Ward (S)</v>
      </c>
      <c r="B2532" t="s">
        <v>120</v>
      </c>
      <c r="C2532" t="s">
        <v>14233</v>
      </c>
      <c r="D2532" t="s">
        <v>5081</v>
      </c>
      <c r="E2532" t="s">
        <v>5082</v>
      </c>
      <c r="F2532" t="s">
        <v>10649</v>
      </c>
      <c r="G2532" s="11"/>
      <c r="H2532" s="11"/>
    </row>
    <row r="2533" spans="1:8" x14ac:dyDescent="0.2">
      <c r="A2533" t="str">
        <f t="shared" si="45"/>
        <v>RW5EUL2079 Langden Ward (S)</v>
      </c>
      <c r="B2533" t="s">
        <v>120</v>
      </c>
      <c r="C2533" t="s">
        <v>14233</v>
      </c>
      <c r="D2533" t="s">
        <v>5081</v>
      </c>
      <c r="E2533" t="s">
        <v>5082</v>
      </c>
      <c r="F2533" t="s">
        <v>10650</v>
      </c>
      <c r="G2533" s="11"/>
      <c r="H2533" s="11"/>
    </row>
    <row r="2534" spans="1:8" x14ac:dyDescent="0.2">
      <c r="A2534" t="str">
        <f t="shared" si="45"/>
        <v>RW5EUL2080 Fellside East Ward (S)</v>
      </c>
      <c r="B2534" t="s">
        <v>120</v>
      </c>
      <c r="C2534" t="s">
        <v>14233</v>
      </c>
      <c r="D2534" t="s">
        <v>5081</v>
      </c>
      <c r="E2534" t="s">
        <v>5082</v>
      </c>
      <c r="F2534" t="s">
        <v>10651</v>
      </c>
      <c r="G2534" s="11"/>
      <c r="H2534" s="11"/>
    </row>
    <row r="2535" spans="1:8" x14ac:dyDescent="0.2">
      <c r="A2535" t="str">
        <f t="shared" si="45"/>
        <v>RW5EUL2082 Fellside West Ward (S)</v>
      </c>
      <c r="B2535" t="s">
        <v>120</v>
      </c>
      <c r="C2535" t="s">
        <v>14233</v>
      </c>
      <c r="D2535" t="s">
        <v>5081</v>
      </c>
      <c r="E2535" t="s">
        <v>5082</v>
      </c>
      <c r="F2535" t="s">
        <v>10652</v>
      </c>
      <c r="G2535" s="11"/>
      <c r="H2535" s="11"/>
    </row>
    <row r="2536" spans="1:8" x14ac:dyDescent="0.2">
      <c r="A2536" t="str">
        <f t="shared" si="45"/>
        <v>RW5EUL2083 Hermitage Ward (S)</v>
      </c>
      <c r="B2536" t="s">
        <v>120</v>
      </c>
      <c r="C2536" t="s">
        <v>14233</v>
      </c>
      <c r="D2536" t="s">
        <v>5081</v>
      </c>
      <c r="E2536" t="s">
        <v>5082</v>
      </c>
      <c r="F2536" t="s">
        <v>10653</v>
      </c>
      <c r="G2536" s="11"/>
      <c r="H2536" s="11"/>
    </row>
    <row r="2537" spans="1:8" x14ac:dyDescent="0.2">
      <c r="A2537" t="str">
        <f t="shared" si="45"/>
        <v>RW5AQA3218 Longridge Ward (C)</v>
      </c>
      <c r="B2537" t="s">
        <v>120</v>
      </c>
      <c r="C2537" t="s">
        <v>14233</v>
      </c>
      <c r="D2537" t="s">
        <v>5081</v>
      </c>
      <c r="E2537" t="s">
        <v>5082</v>
      </c>
      <c r="F2537" t="s">
        <v>10654</v>
      </c>
      <c r="G2537" s="11"/>
      <c r="H2537" s="11"/>
    </row>
    <row r="2538" spans="1:8" x14ac:dyDescent="0.2">
      <c r="A2538" t="str">
        <f t="shared" si="45"/>
        <v>RW5FAL7010 Scarisbrick Mental Health Inpatients (25-65)</v>
      </c>
      <c r="B2538" t="s">
        <v>120</v>
      </c>
      <c r="C2538" t="s">
        <v>14233</v>
      </c>
      <c r="D2538" t="s">
        <v>5085</v>
      </c>
      <c r="E2538" t="s">
        <v>5086</v>
      </c>
      <c r="F2538" t="s">
        <v>10655</v>
      </c>
      <c r="G2538" s="11"/>
      <c r="H2538" s="11"/>
    </row>
    <row r="2539" spans="1:8" x14ac:dyDescent="0.2">
      <c r="A2539" t="str">
        <f t="shared" si="45"/>
        <v>RW5LEL7012 Scarisbrick - 136 Suite</v>
      </c>
      <c r="B2539" t="s">
        <v>120</v>
      </c>
      <c r="C2539" t="s">
        <v>14233</v>
      </c>
      <c r="D2539" t="s">
        <v>5099</v>
      </c>
      <c r="E2539" t="s">
        <v>4813</v>
      </c>
      <c r="F2539" t="s">
        <v>10656</v>
      </c>
      <c r="G2539" s="11"/>
      <c r="H2539" s="11"/>
    </row>
    <row r="2540" spans="1:8" x14ac:dyDescent="0.2">
      <c r="A2540" t="str">
        <f t="shared" si="45"/>
        <v>RW5FAL7020 PICU Lathom Suite Ward (25-65)</v>
      </c>
      <c r="B2540" t="s">
        <v>120</v>
      </c>
      <c r="C2540" t="s">
        <v>14233</v>
      </c>
      <c r="D2540" t="s">
        <v>5064</v>
      </c>
      <c r="E2540" t="s">
        <v>4813</v>
      </c>
      <c r="F2540" t="s">
        <v>10657</v>
      </c>
      <c r="G2540" s="11"/>
      <c r="H2540" s="11"/>
    </row>
    <row r="2541" spans="1:8" x14ac:dyDescent="0.2">
      <c r="A2541" t="str">
        <f t="shared" si="45"/>
        <v>RW5LAL0300 The Orchard Mental Health Inpatients (25-65)</v>
      </c>
      <c r="B2541" t="s">
        <v>120</v>
      </c>
      <c r="C2541" t="s">
        <v>14233</v>
      </c>
      <c r="D2541" t="s">
        <v>5099</v>
      </c>
      <c r="E2541" t="s">
        <v>4813</v>
      </c>
      <c r="F2541" t="s">
        <v>10658</v>
      </c>
      <c r="G2541" s="11"/>
      <c r="H2541" s="11"/>
    </row>
    <row r="2542" spans="1:8" x14ac:dyDescent="0.2">
      <c r="A2542" t="str">
        <f t="shared" si="45"/>
        <v>RW5LEL3076 Blackburn - 136 Suite</v>
      </c>
      <c r="B2542" t="s">
        <v>120</v>
      </c>
      <c r="C2542" t="s">
        <v>14233</v>
      </c>
      <c r="D2542" t="s">
        <v>5113</v>
      </c>
      <c r="E2542" t="s">
        <v>5114</v>
      </c>
      <c r="F2542" t="s">
        <v>10659</v>
      </c>
      <c r="G2542" s="11"/>
      <c r="H2542" s="11"/>
    </row>
    <row r="2543" spans="1:8" x14ac:dyDescent="0.2">
      <c r="A2543" t="str">
        <f t="shared" si="45"/>
        <v>RW5AAL3299 Ribble A Assessment Ward (25-65)</v>
      </c>
      <c r="B2543" t="s">
        <v>120</v>
      </c>
      <c r="C2543" t="s">
        <v>14233</v>
      </c>
      <c r="D2543" t="s">
        <v>5064</v>
      </c>
      <c r="E2543" t="s">
        <v>5116</v>
      </c>
      <c r="F2543" t="s">
        <v>10660</v>
      </c>
      <c r="G2543" s="11"/>
      <c r="H2543" s="11"/>
    </row>
    <row r="2544" spans="1:8" x14ac:dyDescent="0.2">
      <c r="A2544" t="str">
        <f t="shared" si="45"/>
        <v>RW5AAL3312 Hyndburn Ward Mental Health Inpatients (25-65)</v>
      </c>
      <c r="B2544" t="s">
        <v>120</v>
      </c>
      <c r="C2544" t="s">
        <v>14233</v>
      </c>
      <c r="D2544" t="s">
        <v>5115</v>
      </c>
      <c r="E2544" t="s">
        <v>5116</v>
      </c>
      <c r="F2544" t="s">
        <v>10661</v>
      </c>
      <c r="G2544" s="11"/>
      <c r="H2544" s="11"/>
    </row>
    <row r="2545" spans="1:8" x14ac:dyDescent="0.2">
      <c r="A2545" t="str">
        <f t="shared" si="45"/>
        <v>RW5AAL3313 Darwen Ward Mental Health Inpatients (25-65)</v>
      </c>
      <c r="B2545" t="s">
        <v>120</v>
      </c>
      <c r="C2545" t="s">
        <v>14233</v>
      </c>
      <c r="D2545" t="s">
        <v>5115</v>
      </c>
      <c r="E2545" t="s">
        <v>5116</v>
      </c>
      <c r="F2545" t="s">
        <v>10662</v>
      </c>
      <c r="G2545" s="11"/>
      <c r="H2545" s="11"/>
    </row>
    <row r="2546" spans="1:8" x14ac:dyDescent="0.2">
      <c r="A2546" t="str">
        <f t="shared" si="45"/>
        <v>RW5AAL3314 PICU Calder Ward (25-65)</v>
      </c>
      <c r="B2546" t="s">
        <v>120</v>
      </c>
      <c r="C2546" t="s">
        <v>14233</v>
      </c>
      <c r="D2546" t="s">
        <v>5115</v>
      </c>
      <c r="E2546" t="s">
        <v>5116</v>
      </c>
      <c r="F2546" t="s">
        <v>10663</v>
      </c>
      <c r="G2546" s="11"/>
      <c r="H2546" s="11"/>
    </row>
    <row r="2547" spans="1:8" x14ac:dyDescent="0.2">
      <c r="A2547" t="str">
        <f t="shared" si="45"/>
        <v>RW5AAL4699 Edisford Assessment Ward (25-65)</v>
      </c>
      <c r="B2547" t="s">
        <v>120</v>
      </c>
      <c r="C2547" t="s">
        <v>14233</v>
      </c>
      <c r="D2547" t="s">
        <v>5115</v>
      </c>
      <c r="E2547" t="s">
        <v>5116</v>
      </c>
      <c r="F2547" t="s">
        <v>10664</v>
      </c>
      <c r="G2547" s="11"/>
      <c r="H2547" s="11"/>
    </row>
    <row r="2548" spans="1:8" x14ac:dyDescent="0.2">
      <c r="A2548" t="str">
        <f t="shared" si="45"/>
        <v>RW5KML5090 Harbour - 136 Suite (25-65)</v>
      </c>
      <c r="B2548" t="s">
        <v>120</v>
      </c>
      <c r="C2548" t="s">
        <v>14233</v>
      </c>
      <c r="D2548" t="s">
        <v>5115</v>
      </c>
      <c r="E2548" t="s">
        <v>5116</v>
      </c>
      <c r="F2548" t="s">
        <v>10665</v>
      </c>
      <c r="G2548" s="11"/>
      <c r="H2548" s="11"/>
    </row>
    <row r="2549" spans="1:8" x14ac:dyDescent="0.2">
      <c r="A2549" t="str">
        <f t="shared" si="45"/>
        <v>RW5KML5092 Harbour - Shakespeare Ward (25-65)</v>
      </c>
      <c r="B2549" t="s">
        <v>120</v>
      </c>
      <c r="C2549" t="s">
        <v>14233</v>
      </c>
      <c r="D2549" t="s">
        <v>5122</v>
      </c>
      <c r="E2549" t="s">
        <v>5123</v>
      </c>
      <c r="F2549" t="s">
        <v>10666</v>
      </c>
      <c r="G2549" s="11"/>
      <c r="H2549" s="11"/>
    </row>
    <row r="2550" spans="1:8" x14ac:dyDescent="0.2">
      <c r="A2550" t="str">
        <f t="shared" si="45"/>
        <v>RW5KML5093 Harbour - Stevenson Ward (25-65)</v>
      </c>
      <c r="B2550" t="s">
        <v>120</v>
      </c>
      <c r="C2550" t="s">
        <v>14233</v>
      </c>
      <c r="D2550" t="s">
        <v>5122</v>
      </c>
      <c r="E2550" t="s">
        <v>5123</v>
      </c>
      <c r="F2550" t="s">
        <v>10667</v>
      </c>
      <c r="G2550" s="11"/>
      <c r="H2550" s="11"/>
    </row>
    <row r="2551" spans="1:8" x14ac:dyDescent="0.2">
      <c r="A2551" t="str">
        <f t="shared" si="45"/>
        <v>RW5KML5094 Harbour - Churchill Ward (25-65)</v>
      </c>
      <c r="B2551" t="s">
        <v>120</v>
      </c>
      <c r="C2551" t="s">
        <v>14233</v>
      </c>
      <c r="D2551" t="s">
        <v>5122</v>
      </c>
      <c r="E2551" t="s">
        <v>5123</v>
      </c>
      <c r="F2551" t="s">
        <v>10668</v>
      </c>
      <c r="G2551" s="11"/>
      <c r="H2551" s="11"/>
    </row>
    <row r="2552" spans="1:8" x14ac:dyDescent="0.2">
      <c r="A2552" t="str">
        <f t="shared" si="45"/>
        <v>RW5KML5095 Harbour - Orwell Ward (25-65)</v>
      </c>
      <c r="B2552" t="s">
        <v>120</v>
      </c>
      <c r="C2552" t="s">
        <v>14233</v>
      </c>
      <c r="D2552" t="s">
        <v>5122</v>
      </c>
      <c r="E2552" t="s">
        <v>5123</v>
      </c>
      <c r="F2552" t="s">
        <v>10669</v>
      </c>
      <c r="G2552" s="11"/>
      <c r="H2552" s="11"/>
    </row>
    <row r="2553" spans="1:8" x14ac:dyDescent="0.2">
      <c r="A2553" t="str">
        <f t="shared" si="45"/>
        <v>RW5KML5096 Harbour - PICU Byron Ward (25-65)</v>
      </c>
      <c r="B2553" t="s">
        <v>120</v>
      </c>
      <c r="C2553" t="s">
        <v>14233</v>
      </c>
      <c r="D2553" t="s">
        <v>5122</v>
      </c>
      <c r="E2553" t="s">
        <v>5123</v>
      </c>
      <c r="F2553" t="s">
        <v>10670</v>
      </c>
      <c r="G2553" s="11"/>
      <c r="H2553" s="11"/>
    </row>
    <row r="2554" spans="1:8" x14ac:dyDescent="0.2">
      <c r="A2554" t="str">
        <f t="shared" si="45"/>
        <v>RW5KML5097 Harbour - PICU Keats Ward (25-65)</v>
      </c>
      <c r="B2554" t="s">
        <v>120</v>
      </c>
      <c r="C2554" t="s">
        <v>14233</v>
      </c>
      <c r="D2554" t="s">
        <v>5122</v>
      </c>
      <c r="E2554" t="s">
        <v>5123</v>
      </c>
      <c r="F2554" t="s">
        <v>10671</v>
      </c>
      <c r="G2554" s="11"/>
      <c r="H2554" s="11"/>
    </row>
    <row r="2555" spans="1:8" x14ac:dyDescent="0.2">
      <c r="A2555" t="str">
        <f t="shared" si="45"/>
        <v>RW5KML5102 Harbour - Austen Ward C (65+)</v>
      </c>
      <c r="B2555" t="s">
        <v>120</v>
      </c>
      <c r="C2555" t="s">
        <v>14233</v>
      </c>
      <c r="D2555" t="s">
        <v>5122</v>
      </c>
      <c r="E2555" t="s">
        <v>5123</v>
      </c>
      <c r="F2555" t="s">
        <v>10672</v>
      </c>
      <c r="G2555" s="11"/>
      <c r="H2555" s="11"/>
    </row>
    <row r="2556" spans="1:8" x14ac:dyDescent="0.2">
      <c r="A2556" t="str">
        <f t="shared" si="45"/>
        <v>RW5KML5103 Harbour - Dickens Ward C (65+)</v>
      </c>
      <c r="B2556" t="s">
        <v>120</v>
      </c>
      <c r="C2556" t="s">
        <v>14233</v>
      </c>
      <c r="D2556" t="s">
        <v>5122</v>
      </c>
      <c r="E2556" t="s">
        <v>5123</v>
      </c>
      <c r="F2556" t="s">
        <v>10673</v>
      </c>
      <c r="G2556" s="11"/>
      <c r="H2556" s="11"/>
    </row>
    <row r="2557" spans="1:8" x14ac:dyDescent="0.2">
      <c r="A2557" t="str">
        <f t="shared" si="45"/>
        <v>RW5KML5104 Harbour - Bronte Ward C (65+)</v>
      </c>
      <c r="B2557" t="s">
        <v>120</v>
      </c>
      <c r="C2557" t="s">
        <v>14233</v>
      </c>
      <c r="D2557" t="s">
        <v>5122</v>
      </c>
      <c r="E2557" t="s">
        <v>5123</v>
      </c>
      <c r="F2557" t="s">
        <v>10674</v>
      </c>
      <c r="G2557" s="11"/>
      <c r="H2557" s="11"/>
    </row>
    <row r="2558" spans="1:8" x14ac:dyDescent="0.2">
      <c r="A2558" t="str">
        <f t="shared" si="45"/>
        <v>RW5KML5105 Harbour - Wordsworth Ward C (65+)</v>
      </c>
      <c r="B2558" t="s">
        <v>120</v>
      </c>
      <c r="C2558" t="s">
        <v>14233</v>
      </c>
      <c r="D2558" t="s">
        <v>5122</v>
      </c>
      <c r="E2558" t="s">
        <v>5123</v>
      </c>
      <c r="F2558" t="s">
        <v>10675</v>
      </c>
      <c r="G2558" s="11"/>
      <c r="H2558" s="11"/>
    </row>
    <row r="2559" spans="1:8" x14ac:dyDescent="0.2">
      <c r="A2559" t="str">
        <f t="shared" si="45"/>
        <v>RW5LEL9547 CAMHS The Cove (MH)</v>
      </c>
      <c r="B2559" t="s">
        <v>120</v>
      </c>
      <c r="C2559" t="s">
        <v>14233</v>
      </c>
      <c r="D2559" t="s">
        <v>5122</v>
      </c>
      <c r="E2559" t="s">
        <v>5123</v>
      </c>
      <c r="F2559" t="s">
        <v>10676</v>
      </c>
      <c r="G2559" s="11"/>
      <c r="H2559" s="11"/>
    </row>
    <row r="2560" spans="1:8" x14ac:dyDescent="0.2">
      <c r="A2560" t="str">
        <f t="shared" si="45"/>
        <v>RW5BV30250 Kentmere Ward</v>
      </c>
      <c r="B2560" t="s">
        <v>120</v>
      </c>
      <c r="C2560" t="s">
        <v>14233</v>
      </c>
      <c r="D2560" t="s">
        <v>5064</v>
      </c>
      <c r="E2560" t="s">
        <v>10677</v>
      </c>
      <c r="F2560" t="s">
        <v>10678</v>
      </c>
      <c r="G2560" s="11"/>
      <c r="H2560" s="11"/>
    </row>
    <row r="2561" spans="1:8" x14ac:dyDescent="0.2">
      <c r="A2561" t="str">
        <f t="shared" si="45"/>
        <v>RXN01Brindle Ward (Gastro)</v>
      </c>
      <c r="B2561" t="s">
        <v>120</v>
      </c>
      <c r="C2561" t="s">
        <v>14233</v>
      </c>
      <c r="D2561" t="s">
        <v>5131</v>
      </c>
      <c r="E2561" t="s">
        <v>10679</v>
      </c>
      <c r="F2561" t="s">
        <v>10680</v>
      </c>
      <c r="G2561" s="11"/>
      <c r="H2561" s="11"/>
    </row>
    <row r="2562" spans="1:8" x14ac:dyDescent="0.2">
      <c r="A2562" t="str">
        <f t="shared" si="45"/>
        <v>RXN01CCU CDH</v>
      </c>
      <c r="B2562" t="s">
        <v>121</v>
      </c>
      <c r="C2562" t="s">
        <v>10681</v>
      </c>
      <c r="D2562" t="s">
        <v>6730</v>
      </c>
      <c r="E2562" t="s">
        <v>5070</v>
      </c>
      <c r="F2562" t="s">
        <v>10682</v>
      </c>
      <c r="G2562" s="11"/>
      <c r="H2562" s="11"/>
    </row>
    <row r="2563" spans="1:8" x14ac:dyDescent="0.2">
      <c r="A2563" t="str">
        <f t="shared" si="45"/>
        <v>RXN01Hazelwood (Respiratory)</v>
      </c>
      <c r="B2563" t="s">
        <v>121</v>
      </c>
      <c r="C2563" t="s">
        <v>10681</v>
      </c>
      <c r="D2563" t="s">
        <v>6730</v>
      </c>
      <c r="E2563" t="s">
        <v>5070</v>
      </c>
      <c r="F2563" t="s">
        <v>10683</v>
      </c>
      <c r="G2563" s="11"/>
      <c r="H2563" s="11"/>
    </row>
    <row r="2564" spans="1:8" x14ac:dyDescent="0.2">
      <c r="A2564" t="str">
        <f t="shared" si="45"/>
        <v>RXN01Leyland Ward</v>
      </c>
      <c r="B2564" t="s">
        <v>121</v>
      </c>
      <c r="C2564" t="s">
        <v>10681</v>
      </c>
      <c r="D2564" t="s">
        <v>6730</v>
      </c>
      <c r="E2564" t="s">
        <v>5070</v>
      </c>
      <c r="F2564" t="s">
        <v>10684</v>
      </c>
      <c r="G2564" s="11"/>
      <c r="H2564" s="11"/>
    </row>
    <row r="2565" spans="1:8" x14ac:dyDescent="0.2">
      <c r="A2565" t="str">
        <f t="shared" si="45"/>
        <v>RXN01MAU Chorley</v>
      </c>
      <c r="B2565" t="s">
        <v>121</v>
      </c>
      <c r="C2565" t="s">
        <v>10681</v>
      </c>
      <c r="D2565" t="s">
        <v>6730</v>
      </c>
      <c r="E2565" t="s">
        <v>5070</v>
      </c>
      <c r="F2565" t="s">
        <v>10685</v>
      </c>
      <c r="G2565" s="11"/>
      <c r="H2565" s="11"/>
    </row>
    <row r="2566" spans="1:8" x14ac:dyDescent="0.2">
      <c r="A2566" t="str">
        <f t="shared" si="45"/>
        <v>RXN01Rookwood A</v>
      </c>
      <c r="B2566" t="s">
        <v>121</v>
      </c>
      <c r="C2566" t="s">
        <v>10681</v>
      </c>
      <c r="D2566" t="s">
        <v>6730</v>
      </c>
      <c r="E2566" t="s">
        <v>5070</v>
      </c>
      <c r="F2566" t="s">
        <v>10686</v>
      </c>
      <c r="G2566" s="11"/>
      <c r="H2566" s="11"/>
    </row>
    <row r="2567" spans="1:8" x14ac:dyDescent="0.2">
      <c r="A2567" t="str">
        <f t="shared" si="45"/>
        <v>RXN01Rookwood B</v>
      </c>
      <c r="B2567" t="s">
        <v>121</v>
      </c>
      <c r="C2567" t="s">
        <v>10681</v>
      </c>
      <c r="D2567" t="s">
        <v>6730</v>
      </c>
      <c r="E2567" t="s">
        <v>5070</v>
      </c>
      <c r="F2567" t="s">
        <v>10687</v>
      </c>
      <c r="G2567" s="11"/>
      <c r="H2567" s="11"/>
    </row>
    <row r="2568" spans="1:8" x14ac:dyDescent="0.2">
      <c r="A2568" t="str">
        <f t="shared" si="45"/>
        <v>RXN01Surgical Unit CDH</v>
      </c>
      <c r="B2568" t="s">
        <v>121</v>
      </c>
      <c r="C2568" t="s">
        <v>10681</v>
      </c>
      <c r="D2568" t="s">
        <v>6730</v>
      </c>
      <c r="E2568" t="s">
        <v>5070</v>
      </c>
      <c r="F2568" t="s">
        <v>10688</v>
      </c>
      <c r="G2568" s="11"/>
      <c r="H2568" s="11"/>
    </row>
    <row r="2569" spans="1:8" x14ac:dyDescent="0.2">
      <c r="A2569" t="str">
        <f t="shared" si="45"/>
        <v>RXN02Bleasdale Ward</v>
      </c>
      <c r="B2569" t="s">
        <v>121</v>
      </c>
      <c r="C2569" t="s">
        <v>10681</v>
      </c>
      <c r="D2569" t="s">
        <v>6730</v>
      </c>
      <c r="E2569" t="s">
        <v>5070</v>
      </c>
      <c r="F2569" t="s">
        <v>10689</v>
      </c>
      <c r="G2569" s="11"/>
      <c r="H2569" s="11"/>
    </row>
    <row r="2570" spans="1:8" x14ac:dyDescent="0.2">
      <c r="A2570" t="str">
        <f t="shared" si="45"/>
        <v>RXN02CCU RPH</v>
      </c>
      <c r="B2570" t="s">
        <v>121</v>
      </c>
      <c r="C2570" t="s">
        <v>10681</v>
      </c>
      <c r="D2570" t="s">
        <v>6733</v>
      </c>
      <c r="E2570" t="s">
        <v>5119</v>
      </c>
      <c r="F2570" t="s">
        <v>10690</v>
      </c>
      <c r="G2570" s="11"/>
      <c r="H2570" s="11"/>
    </row>
    <row r="2571" spans="1:8" x14ac:dyDescent="0.2">
      <c r="A2571" t="str">
        <f t="shared" si="45"/>
        <v>RXN02Critical Care</v>
      </c>
      <c r="B2571" t="s">
        <v>121</v>
      </c>
      <c r="C2571" t="s">
        <v>10681</v>
      </c>
      <c r="D2571" t="s">
        <v>6733</v>
      </c>
      <c r="E2571" t="s">
        <v>5119</v>
      </c>
      <c r="F2571" t="s">
        <v>10691</v>
      </c>
      <c r="G2571" s="11"/>
      <c r="H2571" s="11"/>
    </row>
    <row r="2572" spans="1:8" x14ac:dyDescent="0.2">
      <c r="A2572" t="str">
        <f t="shared" si="45"/>
        <v>RXN02Gynae Ward RPH</v>
      </c>
      <c r="B2572" t="s">
        <v>121</v>
      </c>
      <c r="C2572" t="s">
        <v>10681</v>
      </c>
      <c r="D2572" t="s">
        <v>6733</v>
      </c>
      <c r="E2572" t="s">
        <v>5119</v>
      </c>
      <c r="F2572" t="s">
        <v>9223</v>
      </c>
      <c r="G2572" s="11"/>
      <c r="H2572" s="11"/>
    </row>
    <row r="2573" spans="1:8" x14ac:dyDescent="0.2">
      <c r="A2573" t="str">
        <f t="shared" si="45"/>
        <v>RXN02Major Trauma Ward</v>
      </c>
      <c r="B2573" t="s">
        <v>121</v>
      </c>
      <c r="C2573" t="s">
        <v>10681</v>
      </c>
      <c r="D2573" t="s">
        <v>6733</v>
      </c>
      <c r="E2573" t="s">
        <v>5119</v>
      </c>
      <c r="F2573" t="s">
        <v>10692</v>
      </c>
      <c r="G2573" s="11"/>
      <c r="H2573" s="11"/>
    </row>
    <row r="2574" spans="1:8" x14ac:dyDescent="0.2">
      <c r="A2574" t="str">
        <f t="shared" si="45"/>
        <v>RXN02Maternity Ward</v>
      </c>
      <c r="B2574" t="s">
        <v>121</v>
      </c>
      <c r="C2574" t="s">
        <v>10681</v>
      </c>
      <c r="D2574" t="s">
        <v>6733</v>
      </c>
      <c r="E2574" t="s">
        <v>5119</v>
      </c>
      <c r="F2574" t="s">
        <v>10438</v>
      </c>
      <c r="G2574" s="11"/>
      <c r="H2574" s="11"/>
    </row>
    <row r="2575" spans="1:8" x14ac:dyDescent="0.2">
      <c r="A2575" t="str">
        <f t="shared" si="45"/>
        <v>RXN02MAU Preston</v>
      </c>
      <c r="B2575" t="s">
        <v>121</v>
      </c>
      <c r="C2575" t="s">
        <v>10681</v>
      </c>
      <c r="D2575" t="s">
        <v>6733</v>
      </c>
      <c r="E2575" t="s">
        <v>5119</v>
      </c>
      <c r="F2575" t="s">
        <v>10693</v>
      </c>
      <c r="G2575" s="11"/>
      <c r="H2575" s="11"/>
    </row>
    <row r="2576" spans="1:8" x14ac:dyDescent="0.2">
      <c r="A2576" t="str">
        <f t="shared" si="45"/>
        <v>RXN02Neonatal Unit</v>
      </c>
      <c r="B2576" t="s">
        <v>121</v>
      </c>
      <c r="C2576" t="s">
        <v>10681</v>
      </c>
      <c r="D2576" t="s">
        <v>6733</v>
      </c>
      <c r="E2576" t="s">
        <v>5119</v>
      </c>
      <c r="F2576" t="s">
        <v>10694</v>
      </c>
      <c r="G2576" s="11"/>
      <c r="H2576" s="11"/>
    </row>
    <row r="2577" spans="1:8" x14ac:dyDescent="0.2">
      <c r="A2577" t="str">
        <f t="shared" si="45"/>
        <v>RXN02NRU</v>
      </c>
      <c r="B2577" t="s">
        <v>121</v>
      </c>
      <c r="C2577" t="s">
        <v>10681</v>
      </c>
      <c r="D2577" t="s">
        <v>6733</v>
      </c>
      <c r="E2577" t="s">
        <v>5119</v>
      </c>
      <c r="F2577" t="s">
        <v>8357</v>
      </c>
      <c r="G2577" s="11"/>
      <c r="H2577" s="11"/>
    </row>
    <row r="2578" spans="1:8" x14ac:dyDescent="0.2">
      <c r="A2578" t="str">
        <f t="shared" si="45"/>
        <v>RXN02Respiratory High Care Unit</v>
      </c>
      <c r="B2578" t="s">
        <v>121</v>
      </c>
      <c r="C2578" t="s">
        <v>10681</v>
      </c>
      <c r="D2578" t="s">
        <v>6733</v>
      </c>
      <c r="E2578" t="s">
        <v>5119</v>
      </c>
      <c r="F2578" t="s">
        <v>10695</v>
      </c>
      <c r="G2578" s="11"/>
      <c r="H2578" s="11"/>
    </row>
    <row r="2579" spans="1:8" x14ac:dyDescent="0.2">
      <c r="A2579" t="str">
        <f t="shared" si="45"/>
        <v>RXN02Ribblesdale Unit</v>
      </c>
      <c r="B2579" t="s">
        <v>121</v>
      </c>
      <c r="C2579" t="s">
        <v>10681</v>
      </c>
      <c r="D2579" t="s">
        <v>6733</v>
      </c>
      <c r="E2579" t="s">
        <v>5119</v>
      </c>
      <c r="F2579" t="s">
        <v>10696</v>
      </c>
      <c r="G2579" s="11"/>
      <c r="H2579" s="11"/>
    </row>
    <row r="2580" spans="1:8" x14ac:dyDescent="0.2">
      <c r="A2580" t="str">
        <f t="shared" si="45"/>
        <v>RXN02Ward 10</v>
      </c>
      <c r="B2580" t="s">
        <v>121</v>
      </c>
      <c r="C2580" t="s">
        <v>10681</v>
      </c>
      <c r="D2580" t="s">
        <v>6733</v>
      </c>
      <c r="E2580" t="s">
        <v>5119</v>
      </c>
      <c r="F2580" t="s">
        <v>10697</v>
      </c>
      <c r="G2580" s="11"/>
      <c r="H2580" s="11"/>
    </row>
    <row r="2581" spans="1:8" x14ac:dyDescent="0.2">
      <c r="A2581" t="str">
        <f t="shared" si="45"/>
        <v>RXN02Ward 11</v>
      </c>
      <c r="B2581" t="s">
        <v>121</v>
      </c>
      <c r="C2581" t="s">
        <v>10681</v>
      </c>
      <c r="D2581" t="s">
        <v>6733</v>
      </c>
      <c r="E2581" t="s">
        <v>5119</v>
      </c>
      <c r="F2581" t="s">
        <v>8365</v>
      </c>
      <c r="G2581" s="11"/>
      <c r="H2581" s="11"/>
    </row>
    <row r="2582" spans="1:8" x14ac:dyDescent="0.2">
      <c r="A2582" t="str">
        <f t="shared" si="45"/>
        <v>RXN02Ward 12</v>
      </c>
      <c r="B2582" t="s">
        <v>121</v>
      </c>
      <c r="C2582" t="s">
        <v>10681</v>
      </c>
      <c r="D2582" t="s">
        <v>6733</v>
      </c>
      <c r="E2582" t="s">
        <v>5119</v>
      </c>
      <c r="F2582" t="s">
        <v>8750</v>
      </c>
      <c r="G2582" s="11"/>
      <c r="H2582" s="11"/>
    </row>
    <row r="2583" spans="1:8" x14ac:dyDescent="0.2">
      <c r="A2583" t="str">
        <f t="shared" si="45"/>
        <v>RXN02Ward 14</v>
      </c>
      <c r="B2583" t="s">
        <v>121</v>
      </c>
      <c r="C2583" t="s">
        <v>10681</v>
      </c>
      <c r="D2583" t="s">
        <v>6733</v>
      </c>
      <c r="E2583" t="s">
        <v>5119</v>
      </c>
      <c r="F2583" t="s">
        <v>8751</v>
      </c>
      <c r="G2583" s="11"/>
      <c r="H2583" s="11"/>
    </row>
    <row r="2584" spans="1:8" x14ac:dyDescent="0.2">
      <c r="A2584" t="str">
        <f t="shared" si="45"/>
        <v>RXN02Ward 15</v>
      </c>
      <c r="B2584" t="s">
        <v>121</v>
      </c>
      <c r="C2584" t="s">
        <v>10681</v>
      </c>
      <c r="D2584" t="s">
        <v>6733</v>
      </c>
      <c r="E2584" t="s">
        <v>5119</v>
      </c>
      <c r="F2584" t="s">
        <v>8367</v>
      </c>
      <c r="G2584" s="11"/>
      <c r="H2584" s="11"/>
    </row>
    <row r="2585" spans="1:8" x14ac:dyDescent="0.2">
      <c r="A2585" t="str">
        <f t="shared" si="45"/>
        <v>RXN02Ward 16</v>
      </c>
      <c r="B2585" t="s">
        <v>121</v>
      </c>
      <c r="C2585" t="s">
        <v>10681</v>
      </c>
      <c r="D2585" t="s">
        <v>6733</v>
      </c>
      <c r="E2585" t="s">
        <v>5119</v>
      </c>
      <c r="F2585" t="s">
        <v>8368</v>
      </c>
      <c r="G2585" s="11"/>
      <c r="H2585" s="11"/>
    </row>
    <row r="2586" spans="1:8" x14ac:dyDescent="0.2">
      <c r="A2586" t="str">
        <f t="shared" si="45"/>
        <v>RXN02Ward 17</v>
      </c>
      <c r="B2586" t="s">
        <v>121</v>
      </c>
      <c r="C2586" t="s">
        <v>10681</v>
      </c>
      <c r="D2586" t="s">
        <v>6733</v>
      </c>
      <c r="E2586" t="s">
        <v>5119</v>
      </c>
      <c r="F2586" t="s">
        <v>8369</v>
      </c>
      <c r="G2586" s="11"/>
      <c r="H2586" s="11"/>
    </row>
    <row r="2587" spans="1:8" x14ac:dyDescent="0.2">
      <c r="A2587" t="str">
        <f t="shared" si="45"/>
        <v>RXN02Ward 18</v>
      </c>
      <c r="B2587" t="s">
        <v>121</v>
      </c>
      <c r="C2587" t="s">
        <v>10681</v>
      </c>
      <c r="D2587" t="s">
        <v>6733</v>
      </c>
      <c r="E2587" t="s">
        <v>5119</v>
      </c>
      <c r="F2587" t="s">
        <v>8370</v>
      </c>
      <c r="G2587" s="11"/>
      <c r="H2587" s="11"/>
    </row>
    <row r="2588" spans="1:8" x14ac:dyDescent="0.2">
      <c r="A2588" t="str">
        <f t="shared" si="45"/>
        <v>RXN02Ward 20</v>
      </c>
      <c r="B2588" t="s">
        <v>121</v>
      </c>
      <c r="C2588" t="s">
        <v>10681</v>
      </c>
      <c r="D2588" t="s">
        <v>6733</v>
      </c>
      <c r="E2588" t="s">
        <v>5119</v>
      </c>
      <c r="F2588" t="s">
        <v>8371</v>
      </c>
      <c r="G2588" s="11"/>
      <c r="H2588" s="11"/>
    </row>
    <row r="2589" spans="1:8" x14ac:dyDescent="0.2">
      <c r="A2589" t="str">
        <f t="shared" si="45"/>
        <v>RXN02Ward 21</v>
      </c>
      <c r="B2589" t="s">
        <v>121</v>
      </c>
      <c r="C2589" t="s">
        <v>10681</v>
      </c>
      <c r="D2589" t="s">
        <v>6733</v>
      </c>
      <c r="E2589" t="s">
        <v>5119</v>
      </c>
      <c r="F2589" t="s">
        <v>8843</v>
      </c>
      <c r="G2589" s="11"/>
      <c r="H2589" s="11"/>
    </row>
    <row r="2590" spans="1:8" x14ac:dyDescent="0.2">
      <c r="A2590" t="str">
        <f t="shared" si="45"/>
        <v>RXN02Ward 23</v>
      </c>
      <c r="B2590" t="s">
        <v>121</v>
      </c>
      <c r="C2590" t="s">
        <v>10681</v>
      </c>
      <c r="D2590" t="s">
        <v>6733</v>
      </c>
      <c r="E2590" t="s">
        <v>5119</v>
      </c>
      <c r="F2590" t="s">
        <v>8373</v>
      </c>
      <c r="G2590" s="11"/>
      <c r="H2590" s="11"/>
    </row>
    <row r="2591" spans="1:8" x14ac:dyDescent="0.2">
      <c r="A2591" t="str">
        <f t="shared" si="45"/>
        <v>RXN02Ward 24</v>
      </c>
      <c r="B2591" t="s">
        <v>121</v>
      </c>
      <c r="C2591" t="s">
        <v>10681</v>
      </c>
      <c r="D2591" t="s">
        <v>6733</v>
      </c>
      <c r="E2591" t="s">
        <v>5119</v>
      </c>
      <c r="F2591" t="s">
        <v>8784</v>
      </c>
      <c r="G2591" s="11"/>
      <c r="H2591" s="11"/>
    </row>
    <row r="2592" spans="1:8" x14ac:dyDescent="0.2">
      <c r="A2592" t="str">
        <f t="shared" si="45"/>
        <v>RXN02Ward 25</v>
      </c>
      <c r="B2592" t="s">
        <v>121</v>
      </c>
      <c r="C2592" t="s">
        <v>10681</v>
      </c>
      <c r="D2592" t="s">
        <v>6733</v>
      </c>
      <c r="E2592" t="s">
        <v>5119</v>
      </c>
      <c r="F2592" t="s">
        <v>8516</v>
      </c>
      <c r="G2592" s="11"/>
      <c r="H2592" s="11"/>
    </row>
    <row r="2593" spans="1:8" x14ac:dyDescent="0.2">
      <c r="A2593" t="str">
        <f t="shared" ref="A2593:A2656" si="46">CONCATENATE(D2594,F2594)</f>
        <v>RXN02Ward 2a</v>
      </c>
      <c r="B2593" t="s">
        <v>121</v>
      </c>
      <c r="C2593" t="s">
        <v>10681</v>
      </c>
      <c r="D2593" t="s">
        <v>6733</v>
      </c>
      <c r="E2593" t="s">
        <v>5119</v>
      </c>
      <c r="F2593" t="s">
        <v>8785</v>
      </c>
      <c r="G2593" s="11"/>
      <c r="H2593" s="11"/>
    </row>
    <row r="2594" spans="1:8" x14ac:dyDescent="0.2">
      <c r="A2594" t="str">
        <f t="shared" si="46"/>
        <v>RXN02Ward 2b</v>
      </c>
      <c r="B2594" t="s">
        <v>121</v>
      </c>
      <c r="C2594" t="s">
        <v>10681</v>
      </c>
      <c r="D2594" t="s">
        <v>6733</v>
      </c>
      <c r="E2594" t="s">
        <v>5119</v>
      </c>
      <c r="F2594" t="s">
        <v>10698</v>
      </c>
      <c r="G2594" s="11"/>
      <c r="H2594" s="11"/>
    </row>
    <row r="2595" spans="1:8" x14ac:dyDescent="0.2">
      <c r="A2595" t="str">
        <f t="shared" si="46"/>
        <v>RXN02Ward 2c</v>
      </c>
      <c r="B2595" t="s">
        <v>121</v>
      </c>
      <c r="C2595" t="s">
        <v>10681</v>
      </c>
      <c r="D2595" t="s">
        <v>6733</v>
      </c>
      <c r="E2595" t="s">
        <v>5119</v>
      </c>
      <c r="F2595" t="s">
        <v>10699</v>
      </c>
      <c r="G2595" s="11"/>
      <c r="H2595" s="11"/>
    </row>
    <row r="2596" spans="1:8" x14ac:dyDescent="0.2">
      <c r="A2596" t="str">
        <f t="shared" si="46"/>
        <v>RXN02Ward 3</v>
      </c>
      <c r="B2596" t="s">
        <v>121</v>
      </c>
      <c r="C2596" t="s">
        <v>10681</v>
      </c>
      <c r="D2596" t="s">
        <v>6733</v>
      </c>
      <c r="E2596" t="s">
        <v>5119</v>
      </c>
      <c r="F2596" t="s">
        <v>10700</v>
      </c>
      <c r="G2596" s="11"/>
      <c r="H2596" s="11"/>
    </row>
    <row r="2597" spans="1:8" x14ac:dyDescent="0.2">
      <c r="A2597" t="str">
        <f t="shared" si="46"/>
        <v>RXN02Ward 4</v>
      </c>
      <c r="B2597" t="s">
        <v>121</v>
      </c>
      <c r="C2597" t="s">
        <v>10681</v>
      </c>
      <c r="D2597" t="s">
        <v>6733</v>
      </c>
      <c r="E2597" t="s">
        <v>5119</v>
      </c>
      <c r="F2597" t="s">
        <v>8759</v>
      </c>
      <c r="G2597" s="11"/>
      <c r="H2597" s="11"/>
    </row>
    <row r="2598" spans="1:8" x14ac:dyDescent="0.2">
      <c r="A2598" t="str">
        <f t="shared" si="46"/>
        <v>RXN02Ward 8</v>
      </c>
      <c r="B2598" t="s">
        <v>121</v>
      </c>
      <c r="C2598" t="s">
        <v>10681</v>
      </c>
      <c r="D2598" t="s">
        <v>6733</v>
      </c>
      <c r="E2598" t="s">
        <v>5119</v>
      </c>
      <c r="F2598" t="s">
        <v>8760</v>
      </c>
      <c r="G2598" s="11"/>
      <c r="H2598" s="11"/>
    </row>
    <row r="2599" spans="1:8" x14ac:dyDescent="0.2">
      <c r="A2599" t="str">
        <f t="shared" si="46"/>
        <v>RGD10ASKET CROFT</v>
      </c>
      <c r="B2599" t="s">
        <v>121</v>
      </c>
      <c r="C2599" t="s">
        <v>10681</v>
      </c>
      <c r="D2599" t="s">
        <v>6733</v>
      </c>
      <c r="E2599" t="s">
        <v>5119</v>
      </c>
      <c r="F2599" t="s">
        <v>8754</v>
      </c>
      <c r="G2599" s="11"/>
      <c r="H2599" s="11"/>
    </row>
    <row r="2600" spans="1:8" x14ac:dyDescent="0.2">
      <c r="A2600" t="str">
        <f t="shared" si="46"/>
        <v>RGDAPASKET HOUSE</v>
      </c>
      <c r="B2600" t="s">
        <v>122</v>
      </c>
      <c r="C2600" t="s">
        <v>10701</v>
      </c>
      <c r="D2600" t="s">
        <v>1516</v>
      </c>
      <c r="E2600" t="s">
        <v>1517</v>
      </c>
      <c r="F2600" t="s">
        <v>1517</v>
      </c>
      <c r="G2600" s="11"/>
      <c r="H2600" s="11"/>
    </row>
    <row r="2601" spans="1:8" x14ac:dyDescent="0.2">
      <c r="A2601" t="str">
        <f t="shared" si="46"/>
        <v>RGDBLBECKLIN WARD 1</v>
      </c>
      <c r="B2601" t="s">
        <v>122</v>
      </c>
      <c r="C2601" t="s">
        <v>10701</v>
      </c>
      <c r="D2601" t="s">
        <v>1518</v>
      </c>
      <c r="E2601" t="s">
        <v>1519</v>
      </c>
      <c r="F2601" t="s">
        <v>1519</v>
      </c>
      <c r="G2601" s="11"/>
      <c r="H2601" s="11"/>
    </row>
    <row r="2602" spans="1:8" x14ac:dyDescent="0.2">
      <c r="A2602" t="str">
        <f t="shared" si="46"/>
        <v>RGDBLBECKLIN WARD 2 CR</v>
      </c>
      <c r="B2602" t="s">
        <v>122</v>
      </c>
      <c r="C2602" t="s">
        <v>10701</v>
      </c>
      <c r="D2602" t="s">
        <v>1520</v>
      </c>
      <c r="E2602" t="s">
        <v>1521</v>
      </c>
      <c r="F2602" t="s">
        <v>10702</v>
      </c>
      <c r="G2602" s="11"/>
      <c r="H2602" s="11"/>
    </row>
    <row r="2603" spans="1:8" x14ac:dyDescent="0.2">
      <c r="A2603" t="str">
        <f t="shared" si="46"/>
        <v>RGDBLBECKLIN WARD 3</v>
      </c>
      <c r="B2603" t="s">
        <v>122</v>
      </c>
      <c r="C2603" t="s">
        <v>10701</v>
      </c>
      <c r="D2603" t="s">
        <v>1520</v>
      </c>
      <c r="E2603" t="s">
        <v>1521</v>
      </c>
      <c r="F2603" t="s">
        <v>10703</v>
      </c>
      <c r="G2603" s="11"/>
      <c r="H2603" s="11"/>
    </row>
    <row r="2604" spans="1:8" x14ac:dyDescent="0.2">
      <c r="A2604" t="str">
        <f t="shared" si="46"/>
        <v>RGDBLBECKLIN WARD 4</v>
      </c>
      <c r="B2604" t="s">
        <v>122</v>
      </c>
      <c r="C2604" t="s">
        <v>10701</v>
      </c>
      <c r="D2604" t="s">
        <v>1520</v>
      </c>
      <c r="E2604" t="s">
        <v>1521</v>
      </c>
      <c r="F2604" t="s">
        <v>10704</v>
      </c>
      <c r="G2604" s="11"/>
      <c r="H2604" s="11"/>
    </row>
    <row r="2605" spans="1:8" x14ac:dyDescent="0.2">
      <c r="A2605" t="str">
        <f t="shared" si="46"/>
        <v>RGDBLBECKLIN WARD 5</v>
      </c>
      <c r="B2605" t="s">
        <v>122</v>
      </c>
      <c r="C2605" t="s">
        <v>10701</v>
      </c>
      <c r="D2605" t="s">
        <v>1520</v>
      </c>
      <c r="E2605" t="s">
        <v>1521</v>
      </c>
      <c r="F2605" t="s">
        <v>10705</v>
      </c>
      <c r="G2605" s="11"/>
      <c r="H2605" s="11"/>
    </row>
    <row r="2606" spans="1:8" x14ac:dyDescent="0.2">
      <c r="A2606" t="str">
        <f t="shared" si="46"/>
        <v>RGDT5YORK - BLUEBELL</v>
      </c>
      <c r="B2606" t="s">
        <v>122</v>
      </c>
      <c r="C2606" t="s">
        <v>10701</v>
      </c>
      <c r="D2606" t="s">
        <v>1520</v>
      </c>
      <c r="E2606" t="s">
        <v>1521</v>
      </c>
      <c r="F2606" t="s">
        <v>10706</v>
      </c>
      <c r="G2606" s="11"/>
      <c r="H2606" s="11"/>
    </row>
    <row r="2607" spans="1:8" x14ac:dyDescent="0.2">
      <c r="A2607" t="str">
        <f t="shared" si="46"/>
        <v>RGDT5YORK - RIVERFIELDS</v>
      </c>
      <c r="B2607" t="s">
        <v>122</v>
      </c>
      <c r="C2607" t="s">
        <v>10701</v>
      </c>
      <c r="D2607" t="s">
        <v>1529</v>
      </c>
      <c r="E2607" t="s">
        <v>1530</v>
      </c>
      <c r="F2607" t="s">
        <v>10707</v>
      </c>
      <c r="G2607" s="11"/>
      <c r="H2607" s="11"/>
    </row>
    <row r="2608" spans="1:8" x14ac:dyDescent="0.2">
      <c r="A2608" t="str">
        <f t="shared" si="46"/>
        <v>RGDT5YORK - WESTERDALE</v>
      </c>
      <c r="B2608" t="s">
        <v>122</v>
      </c>
      <c r="C2608" t="s">
        <v>10701</v>
      </c>
      <c r="D2608" t="s">
        <v>1529</v>
      </c>
      <c r="E2608" t="s">
        <v>1530</v>
      </c>
      <c r="F2608" t="s">
        <v>10708</v>
      </c>
      <c r="G2608" s="11"/>
      <c r="H2608" s="11"/>
    </row>
    <row r="2609" spans="1:8" x14ac:dyDescent="0.2">
      <c r="A2609" t="str">
        <f t="shared" si="46"/>
        <v>RGD03NICPM LGI</v>
      </c>
      <c r="B2609" t="s">
        <v>122</v>
      </c>
      <c r="C2609" t="s">
        <v>10701</v>
      </c>
      <c r="D2609" t="s">
        <v>1529</v>
      </c>
      <c r="E2609" t="s">
        <v>1530</v>
      </c>
      <c r="F2609" t="s">
        <v>10709</v>
      </c>
      <c r="G2609" s="11"/>
      <c r="H2609" s="11"/>
    </row>
    <row r="2610" spans="1:8" x14ac:dyDescent="0.2">
      <c r="A2610" t="str">
        <f t="shared" si="46"/>
        <v>RGDVEYORK - MILL LODGE</v>
      </c>
      <c r="B2610" t="s">
        <v>122</v>
      </c>
      <c r="C2610" t="s">
        <v>10701</v>
      </c>
      <c r="D2610" t="s">
        <v>1541</v>
      </c>
      <c r="E2610" t="s">
        <v>1542</v>
      </c>
      <c r="F2610" t="s">
        <v>10710</v>
      </c>
      <c r="G2610" s="11"/>
      <c r="H2610" s="11"/>
    </row>
    <row r="2611" spans="1:8" x14ac:dyDescent="0.2">
      <c r="A2611" t="str">
        <f t="shared" si="46"/>
        <v>RGDABNEWSAM WARD 1 PICU</v>
      </c>
      <c r="B2611" t="s">
        <v>122</v>
      </c>
      <c r="C2611" t="s">
        <v>10701</v>
      </c>
      <c r="D2611" t="s">
        <v>1553</v>
      </c>
      <c r="E2611" t="s">
        <v>1554</v>
      </c>
      <c r="F2611" t="s">
        <v>10711</v>
      </c>
      <c r="G2611" s="11"/>
      <c r="H2611" s="11"/>
    </row>
    <row r="2612" spans="1:8" x14ac:dyDescent="0.2">
      <c r="A2612" t="str">
        <f t="shared" si="46"/>
        <v>RGDABNEWSAM WARD 2 FORENSIC</v>
      </c>
      <c r="B2612" t="s">
        <v>122</v>
      </c>
      <c r="C2612" t="s">
        <v>10701</v>
      </c>
      <c r="D2612" t="s">
        <v>1557</v>
      </c>
      <c r="E2612" t="s">
        <v>1558</v>
      </c>
      <c r="F2612" t="s">
        <v>10712</v>
      </c>
      <c r="G2612" s="11"/>
      <c r="H2612" s="11"/>
    </row>
    <row r="2613" spans="1:8" x14ac:dyDescent="0.2">
      <c r="A2613" t="str">
        <f t="shared" si="46"/>
        <v>RGDABNEWSAM WARD 2 WOMENS SERVICES</v>
      </c>
      <c r="B2613" t="s">
        <v>122</v>
      </c>
      <c r="C2613" t="s">
        <v>10701</v>
      </c>
      <c r="D2613" t="s">
        <v>1557</v>
      </c>
      <c r="E2613" t="s">
        <v>1558</v>
      </c>
      <c r="F2613" t="s">
        <v>10713</v>
      </c>
      <c r="G2613" s="11"/>
      <c r="H2613" s="11"/>
    </row>
    <row r="2614" spans="1:8" x14ac:dyDescent="0.2">
      <c r="A2614" t="str">
        <f t="shared" si="46"/>
        <v>RGDABNEWSAM WARD 3</v>
      </c>
      <c r="B2614" t="s">
        <v>122</v>
      </c>
      <c r="C2614" t="s">
        <v>10701</v>
      </c>
      <c r="D2614" t="s">
        <v>1557</v>
      </c>
      <c r="E2614" t="s">
        <v>1558</v>
      </c>
      <c r="F2614" t="s">
        <v>10714</v>
      </c>
      <c r="G2614" s="11"/>
      <c r="H2614" s="11"/>
    </row>
    <row r="2615" spans="1:8" x14ac:dyDescent="0.2">
      <c r="A2615" t="str">
        <f t="shared" si="46"/>
        <v>RGDABNEWSAM WARD 4</v>
      </c>
      <c r="B2615" t="s">
        <v>122</v>
      </c>
      <c r="C2615" t="s">
        <v>10701</v>
      </c>
      <c r="D2615" t="s">
        <v>1557</v>
      </c>
      <c r="E2615" t="s">
        <v>1558</v>
      </c>
      <c r="F2615" t="s">
        <v>10715</v>
      </c>
      <c r="G2615" s="11"/>
      <c r="H2615" s="11"/>
    </row>
    <row r="2616" spans="1:8" x14ac:dyDescent="0.2">
      <c r="A2616" t="str">
        <f t="shared" si="46"/>
        <v>RGDABNEWSAM WARD 5</v>
      </c>
      <c r="B2616" t="s">
        <v>122</v>
      </c>
      <c r="C2616" t="s">
        <v>10701</v>
      </c>
      <c r="D2616" t="s">
        <v>1557</v>
      </c>
      <c r="E2616" t="s">
        <v>1558</v>
      </c>
      <c r="F2616" t="s">
        <v>10716</v>
      </c>
      <c r="G2616" s="11"/>
      <c r="H2616" s="11"/>
    </row>
    <row r="2617" spans="1:8" x14ac:dyDescent="0.2">
      <c r="A2617" t="str">
        <f t="shared" si="46"/>
        <v>RGDABNEWSAM WARD 6 EDU</v>
      </c>
      <c r="B2617" t="s">
        <v>122</v>
      </c>
      <c r="C2617" t="s">
        <v>10701</v>
      </c>
      <c r="D2617" t="s">
        <v>1557</v>
      </c>
      <c r="E2617" t="s">
        <v>1558</v>
      </c>
      <c r="F2617" t="s">
        <v>10717</v>
      </c>
      <c r="G2617" s="11"/>
      <c r="H2617" s="11"/>
    </row>
    <row r="2618" spans="1:8" x14ac:dyDescent="0.2">
      <c r="A2618" t="str">
        <f t="shared" si="46"/>
        <v>RGDPLPARKSIDE LODGE</v>
      </c>
      <c r="B2618" t="s">
        <v>122</v>
      </c>
      <c r="C2618" t="s">
        <v>10701</v>
      </c>
      <c r="D2618" t="s">
        <v>1557</v>
      </c>
      <c r="E2618" t="s">
        <v>1558</v>
      </c>
      <c r="F2618" t="s">
        <v>10718</v>
      </c>
      <c r="G2618" s="11"/>
      <c r="H2618" s="11"/>
    </row>
    <row r="2619" spans="1:8" x14ac:dyDescent="0.2">
      <c r="A2619" t="str">
        <f t="shared" si="46"/>
        <v>RGD172 WOODLAND SQUARE</v>
      </c>
      <c r="B2619" t="s">
        <v>122</v>
      </c>
      <c r="C2619" t="s">
        <v>10701</v>
      </c>
      <c r="D2619" t="s">
        <v>1567</v>
      </c>
      <c r="E2619" t="s">
        <v>1568</v>
      </c>
      <c r="F2619" t="s">
        <v>1568</v>
      </c>
      <c r="G2619" s="11"/>
      <c r="H2619" s="11"/>
    </row>
    <row r="2620" spans="1:8" x14ac:dyDescent="0.2">
      <c r="A2620" t="str">
        <f t="shared" si="46"/>
        <v>RGD173 WOODLAND SQUARE</v>
      </c>
      <c r="B2620" t="s">
        <v>122</v>
      </c>
      <c r="C2620" t="s">
        <v>10701</v>
      </c>
      <c r="D2620" t="s">
        <v>1593</v>
      </c>
      <c r="E2620" t="s">
        <v>265</v>
      </c>
      <c r="F2620" t="s">
        <v>10719</v>
      </c>
      <c r="G2620" s="11"/>
      <c r="H2620" s="11"/>
    </row>
    <row r="2621" spans="1:8" x14ac:dyDescent="0.2">
      <c r="A2621" t="str">
        <f t="shared" si="46"/>
        <v>RGD05MOTHER AND BABY THE MOUNT</v>
      </c>
      <c r="B2621" t="s">
        <v>122</v>
      </c>
      <c r="C2621" t="s">
        <v>10701</v>
      </c>
      <c r="D2621" t="s">
        <v>1593</v>
      </c>
      <c r="E2621" t="s">
        <v>265</v>
      </c>
      <c r="F2621" t="s">
        <v>10720</v>
      </c>
      <c r="G2621" s="11"/>
      <c r="H2621" s="11"/>
    </row>
    <row r="2622" spans="1:8" x14ac:dyDescent="0.2">
      <c r="A2622" t="str">
        <f t="shared" si="46"/>
        <v>RGD05THE MOUNT WARD 1 NEW (MALE)</v>
      </c>
      <c r="B2622" t="s">
        <v>122</v>
      </c>
      <c r="C2622" t="s">
        <v>10701</v>
      </c>
      <c r="D2622" t="s">
        <v>1600</v>
      </c>
      <c r="E2622" t="s">
        <v>702</v>
      </c>
      <c r="F2622" t="s">
        <v>10721</v>
      </c>
      <c r="G2622" s="11"/>
      <c r="H2622" s="11"/>
    </row>
    <row r="2623" spans="1:8" x14ac:dyDescent="0.2">
      <c r="A2623" t="str">
        <f t="shared" si="46"/>
        <v>RGD05THE MOUNT WARD 2 NEW (FEMALE)</v>
      </c>
      <c r="B2623" t="s">
        <v>122</v>
      </c>
      <c r="C2623" t="s">
        <v>10701</v>
      </c>
      <c r="D2623" t="s">
        <v>1600</v>
      </c>
      <c r="E2623" t="s">
        <v>702</v>
      </c>
      <c r="F2623" t="s">
        <v>10722</v>
      </c>
      <c r="G2623" s="11"/>
      <c r="H2623" s="12"/>
    </row>
    <row r="2624" spans="1:8" x14ac:dyDescent="0.2">
      <c r="A2624" t="str">
        <f t="shared" si="46"/>
        <v>RGD05THE MOUNT WARD 3A</v>
      </c>
      <c r="B2624" t="s">
        <v>122</v>
      </c>
      <c r="C2624" t="s">
        <v>10701</v>
      </c>
      <c r="D2624" t="s">
        <v>1600</v>
      </c>
      <c r="E2624" t="s">
        <v>702</v>
      </c>
      <c r="F2624" t="s">
        <v>10723</v>
      </c>
      <c r="G2624" s="11"/>
      <c r="H2624" s="11"/>
    </row>
    <row r="2625" spans="1:8" x14ac:dyDescent="0.2">
      <c r="A2625" t="str">
        <f t="shared" si="46"/>
        <v>RGD05THE MOUNT WARD 4A</v>
      </c>
      <c r="B2625" t="s">
        <v>122</v>
      </c>
      <c r="C2625" t="s">
        <v>10701</v>
      </c>
      <c r="D2625" t="s">
        <v>1600</v>
      </c>
      <c r="E2625" t="s">
        <v>702</v>
      </c>
      <c r="F2625" t="s">
        <v>10724</v>
      </c>
      <c r="G2625" s="11"/>
      <c r="H2625" s="11"/>
    </row>
    <row r="2626" spans="1:8" x14ac:dyDescent="0.2">
      <c r="A2626" t="str">
        <f t="shared" si="46"/>
        <v>RY622Hannah House</v>
      </c>
      <c r="B2626" t="s">
        <v>122</v>
      </c>
      <c r="C2626" t="s">
        <v>10701</v>
      </c>
      <c r="D2626" t="s">
        <v>1600</v>
      </c>
      <c r="E2626" t="s">
        <v>702</v>
      </c>
      <c r="F2626" t="s">
        <v>10725</v>
      </c>
      <c r="G2626" s="11"/>
      <c r="H2626" s="11"/>
    </row>
    <row r="2627" spans="1:8" x14ac:dyDescent="0.2">
      <c r="A2627" t="str">
        <f t="shared" si="46"/>
        <v>RY632CAmHS in-Patient</v>
      </c>
      <c r="B2627" t="s">
        <v>123</v>
      </c>
      <c r="C2627" t="s">
        <v>10726</v>
      </c>
      <c r="D2627" t="s">
        <v>7568</v>
      </c>
      <c r="E2627" t="s">
        <v>7569</v>
      </c>
      <c r="F2627" t="s">
        <v>10727</v>
      </c>
      <c r="G2627" s="11"/>
      <c r="H2627" s="12"/>
    </row>
    <row r="2628" spans="1:8" x14ac:dyDescent="0.2">
      <c r="A2628" t="str">
        <f t="shared" si="46"/>
        <v>RY612CRU</v>
      </c>
      <c r="B2628" t="s">
        <v>123</v>
      </c>
      <c r="C2628" t="s">
        <v>10726</v>
      </c>
      <c r="D2628" t="s">
        <v>7609</v>
      </c>
      <c r="E2628" t="s">
        <v>7610</v>
      </c>
      <c r="F2628" t="s">
        <v>10728</v>
      </c>
      <c r="G2628" s="11"/>
      <c r="H2628" s="11"/>
    </row>
    <row r="2629" spans="1:8" x14ac:dyDescent="0.2">
      <c r="A2629" t="str">
        <f t="shared" si="46"/>
        <v>RR819J42 Urology</v>
      </c>
      <c r="B2629" t="s">
        <v>123</v>
      </c>
      <c r="C2629" t="s">
        <v>10726</v>
      </c>
      <c r="D2629" t="s">
        <v>7666</v>
      </c>
      <c r="E2629" t="s">
        <v>265</v>
      </c>
      <c r="F2629" t="s">
        <v>10729</v>
      </c>
      <c r="G2629" s="11"/>
      <c r="H2629" s="11"/>
    </row>
    <row r="2630" spans="1:8" x14ac:dyDescent="0.2">
      <c r="A2630" t="str">
        <f t="shared" si="46"/>
        <v>RR819J43 Short Stay Acute Urology Surgery</v>
      </c>
      <c r="B2630" t="s">
        <v>124</v>
      </c>
      <c r="C2630" t="s">
        <v>10730</v>
      </c>
      <c r="D2630" t="s">
        <v>3113</v>
      </c>
      <c r="E2630" t="s">
        <v>10731</v>
      </c>
      <c r="F2630" t="s">
        <v>10732</v>
      </c>
      <c r="G2630" s="11"/>
      <c r="H2630" s="11"/>
    </row>
    <row r="2631" spans="1:8" x14ac:dyDescent="0.2">
      <c r="A2631" t="str">
        <f t="shared" si="46"/>
        <v>RR819L22 Adult Plastic Surgery</v>
      </c>
      <c r="B2631" t="s">
        <v>124</v>
      </c>
      <c r="C2631" t="s">
        <v>10730</v>
      </c>
      <c r="D2631" t="s">
        <v>3113</v>
      </c>
      <c r="E2631" t="s">
        <v>10731</v>
      </c>
      <c r="F2631" t="s">
        <v>10733</v>
      </c>
      <c r="G2631" s="11"/>
      <c r="H2631" s="11"/>
    </row>
    <row r="2632" spans="1:8" x14ac:dyDescent="0.2">
      <c r="A2632" t="str">
        <f t="shared" si="46"/>
        <v>RR801J01 Neonatal unit</v>
      </c>
      <c r="B2632" t="s">
        <v>124</v>
      </c>
      <c r="C2632" t="s">
        <v>10730</v>
      </c>
      <c r="D2632" t="s">
        <v>3113</v>
      </c>
      <c r="E2632" t="s">
        <v>10731</v>
      </c>
      <c r="F2632" t="s">
        <v>10734</v>
      </c>
      <c r="G2632" s="11"/>
      <c r="H2632" s="11"/>
    </row>
    <row r="2633" spans="1:8" x14ac:dyDescent="0.2">
      <c r="A2633" t="str">
        <f t="shared" si="46"/>
        <v>RR801J03 Delivery Suite</v>
      </c>
      <c r="B2633" t="s">
        <v>124</v>
      </c>
      <c r="C2633" t="s">
        <v>10730</v>
      </c>
      <c r="D2633" t="s">
        <v>3121</v>
      </c>
      <c r="E2633" t="s">
        <v>10735</v>
      </c>
      <c r="F2633" t="s">
        <v>10736</v>
      </c>
      <c r="G2633" s="11"/>
      <c r="H2633" s="11"/>
    </row>
    <row r="2634" spans="1:8" x14ac:dyDescent="0.2">
      <c r="A2634" t="str">
        <f t="shared" si="46"/>
        <v>RR801J05 Obstetrics Post Natal</v>
      </c>
      <c r="B2634" t="s">
        <v>124</v>
      </c>
      <c r="C2634" t="s">
        <v>10730</v>
      </c>
      <c r="D2634" t="s">
        <v>3121</v>
      </c>
      <c r="E2634" t="s">
        <v>10735</v>
      </c>
      <c r="F2634" t="s">
        <v>10737</v>
      </c>
      <c r="G2634" s="11"/>
      <c r="H2634" s="11"/>
    </row>
    <row r="2635" spans="1:8" x14ac:dyDescent="0.2">
      <c r="A2635" t="str">
        <f t="shared" si="46"/>
        <v>RR801J07 Elderly Medicine</v>
      </c>
      <c r="B2635" t="s">
        <v>124</v>
      </c>
      <c r="C2635" t="s">
        <v>10730</v>
      </c>
      <c r="D2635" t="s">
        <v>3121</v>
      </c>
      <c r="E2635" t="s">
        <v>10735</v>
      </c>
      <c r="F2635" t="s">
        <v>10738</v>
      </c>
      <c r="G2635" s="11"/>
      <c r="H2635" s="11"/>
    </row>
    <row r="2636" spans="1:8" x14ac:dyDescent="0.2">
      <c r="A2636" t="str">
        <f t="shared" si="46"/>
        <v>RR801J08 Elderly Medicine</v>
      </c>
      <c r="B2636" t="s">
        <v>124</v>
      </c>
      <c r="C2636" t="s">
        <v>10730</v>
      </c>
      <c r="D2636" t="s">
        <v>3121</v>
      </c>
      <c r="E2636" t="s">
        <v>10735</v>
      </c>
      <c r="F2636" t="s">
        <v>10739</v>
      </c>
      <c r="G2636" s="11"/>
      <c r="H2636" s="11"/>
    </row>
    <row r="2637" spans="1:8" x14ac:dyDescent="0.2">
      <c r="A2637" t="str">
        <f t="shared" si="46"/>
        <v>RR801J14 Elderly Medicine</v>
      </c>
      <c r="B2637" t="s">
        <v>124</v>
      </c>
      <c r="C2637" t="s">
        <v>10730</v>
      </c>
      <c r="D2637" t="s">
        <v>3121</v>
      </c>
      <c r="E2637" t="s">
        <v>10735</v>
      </c>
      <c r="F2637" t="s">
        <v>10740</v>
      </c>
      <c r="G2637" s="11"/>
      <c r="H2637" s="11"/>
    </row>
    <row r="2638" spans="1:8" x14ac:dyDescent="0.2">
      <c r="A2638" t="str">
        <f t="shared" si="46"/>
        <v>RR801J15 Elderly Medicine</v>
      </c>
      <c r="B2638" t="s">
        <v>124</v>
      </c>
      <c r="C2638" t="s">
        <v>10730</v>
      </c>
      <c r="D2638" t="s">
        <v>3121</v>
      </c>
      <c r="E2638" t="s">
        <v>10735</v>
      </c>
      <c r="F2638" t="s">
        <v>10741</v>
      </c>
      <c r="G2638" s="11"/>
      <c r="H2638" s="11"/>
    </row>
    <row r="2639" spans="1:8" x14ac:dyDescent="0.2">
      <c r="A2639" t="str">
        <f t="shared" si="46"/>
        <v>RR801J17 Elderly Medicine</v>
      </c>
      <c r="B2639" t="s">
        <v>124</v>
      </c>
      <c r="C2639" t="s">
        <v>10730</v>
      </c>
      <c r="D2639" t="s">
        <v>3121</v>
      </c>
      <c r="E2639" t="s">
        <v>10735</v>
      </c>
      <c r="F2639" t="s">
        <v>10742</v>
      </c>
      <c r="G2639" s="11"/>
      <c r="H2639" s="11"/>
    </row>
    <row r="2640" spans="1:8" x14ac:dyDescent="0.2">
      <c r="A2640" t="str">
        <f t="shared" si="46"/>
        <v>RR801J19 General Medicine</v>
      </c>
      <c r="B2640" t="s">
        <v>124</v>
      </c>
      <c r="C2640" t="s">
        <v>10730</v>
      </c>
      <c r="D2640" t="s">
        <v>3121</v>
      </c>
      <c r="E2640" t="s">
        <v>10735</v>
      </c>
      <c r="F2640" t="s">
        <v>10743</v>
      </c>
      <c r="G2640" s="11"/>
      <c r="H2640" s="11"/>
    </row>
    <row r="2641" spans="1:8" x14ac:dyDescent="0.2">
      <c r="A2641" t="str">
        <f t="shared" si="46"/>
        <v>RR801J20 Infection &amp; Travel Med</v>
      </c>
      <c r="B2641" t="s">
        <v>124</v>
      </c>
      <c r="C2641" t="s">
        <v>10730</v>
      </c>
      <c r="D2641" t="s">
        <v>3121</v>
      </c>
      <c r="E2641" t="s">
        <v>10735</v>
      </c>
      <c r="F2641" t="s">
        <v>10744</v>
      </c>
      <c r="G2641" s="11"/>
      <c r="H2641" s="11"/>
    </row>
    <row r="2642" spans="1:8" x14ac:dyDescent="0.2">
      <c r="A2642" t="str">
        <f t="shared" si="46"/>
        <v>RR801J21 General Medicine</v>
      </c>
      <c r="B2642" t="s">
        <v>124</v>
      </c>
      <c r="C2642" t="s">
        <v>10730</v>
      </c>
      <c r="D2642" t="s">
        <v>3121</v>
      </c>
      <c r="E2642" t="s">
        <v>10735</v>
      </c>
      <c r="F2642" t="s">
        <v>10745</v>
      </c>
      <c r="G2642" s="11"/>
      <c r="H2642" s="11"/>
    </row>
    <row r="2643" spans="1:8" x14ac:dyDescent="0.2">
      <c r="A2643" t="str">
        <f t="shared" si="46"/>
        <v>RR801J24 Benign Gynaecology</v>
      </c>
      <c r="B2643" t="s">
        <v>124</v>
      </c>
      <c r="C2643" t="s">
        <v>10730</v>
      </c>
      <c r="D2643" t="s">
        <v>3121</v>
      </c>
      <c r="E2643" t="s">
        <v>10735</v>
      </c>
      <c r="F2643" t="s">
        <v>10746</v>
      </c>
      <c r="G2643" s="11"/>
      <c r="H2643" s="11"/>
    </row>
    <row r="2644" spans="1:8" x14ac:dyDescent="0.2">
      <c r="A2644" t="str">
        <f t="shared" si="46"/>
        <v>RR801J26 Acute Medicine Admissions</v>
      </c>
      <c r="B2644" t="s">
        <v>124</v>
      </c>
      <c r="C2644" t="s">
        <v>10730</v>
      </c>
      <c r="D2644" t="s">
        <v>3121</v>
      </c>
      <c r="E2644" t="s">
        <v>10735</v>
      </c>
      <c r="F2644" t="s">
        <v>10747</v>
      </c>
      <c r="G2644" s="11"/>
      <c r="H2644" s="11"/>
    </row>
    <row r="2645" spans="1:8" x14ac:dyDescent="0.2">
      <c r="A2645" t="str">
        <f t="shared" si="46"/>
        <v>RR801J27 Acute Medicine Admissions</v>
      </c>
      <c r="B2645" t="s">
        <v>124</v>
      </c>
      <c r="C2645" t="s">
        <v>10730</v>
      </c>
      <c r="D2645" t="s">
        <v>3121</v>
      </c>
      <c r="E2645" t="s">
        <v>10735</v>
      </c>
      <c r="F2645" t="s">
        <v>10748</v>
      </c>
      <c r="G2645" s="11"/>
      <c r="H2645" s="11"/>
    </row>
    <row r="2646" spans="1:8" x14ac:dyDescent="0.2">
      <c r="A2646" t="str">
        <f t="shared" si="46"/>
        <v>RR801J28 Elderly Medicine Admissions</v>
      </c>
      <c r="B2646" t="s">
        <v>124</v>
      </c>
      <c r="C2646" t="s">
        <v>10730</v>
      </c>
      <c r="D2646" t="s">
        <v>3121</v>
      </c>
      <c r="E2646" t="s">
        <v>10735</v>
      </c>
      <c r="F2646" t="s">
        <v>10749</v>
      </c>
      <c r="G2646" s="11"/>
      <c r="H2646" s="11"/>
    </row>
    <row r="2647" spans="1:8" x14ac:dyDescent="0.2">
      <c r="A2647" t="str">
        <f t="shared" si="46"/>
        <v>RR801J29 Elderly Medicine Admissions</v>
      </c>
      <c r="B2647" t="s">
        <v>124</v>
      </c>
      <c r="C2647" t="s">
        <v>10730</v>
      </c>
      <c r="D2647" t="s">
        <v>3121</v>
      </c>
      <c r="E2647" t="s">
        <v>10735</v>
      </c>
      <c r="F2647" t="s">
        <v>10750</v>
      </c>
      <c r="G2647" s="11"/>
      <c r="H2647" s="11"/>
    </row>
    <row r="2648" spans="1:8" x14ac:dyDescent="0.2">
      <c r="A2648" t="str">
        <f t="shared" si="46"/>
        <v>RR801J84 Thoracic Surgery</v>
      </c>
      <c r="B2648" t="s">
        <v>124</v>
      </c>
      <c r="C2648" t="s">
        <v>10730</v>
      </c>
      <c r="D2648" t="s">
        <v>3121</v>
      </c>
      <c r="E2648" t="s">
        <v>10735</v>
      </c>
      <c r="F2648" t="s">
        <v>10751</v>
      </c>
      <c r="G2648" s="11"/>
      <c r="H2648" s="11"/>
    </row>
    <row r="2649" spans="1:8" x14ac:dyDescent="0.2">
      <c r="A2649" t="str">
        <f t="shared" si="46"/>
        <v>RR801J88 Haematology In-patients</v>
      </c>
      <c r="B2649" t="s">
        <v>124</v>
      </c>
      <c r="C2649" t="s">
        <v>10730</v>
      </c>
      <c r="D2649" t="s">
        <v>3121</v>
      </c>
      <c r="E2649" t="s">
        <v>10735</v>
      </c>
      <c r="F2649" t="s">
        <v>10752</v>
      </c>
      <c r="G2649" s="11"/>
      <c r="H2649" s="11"/>
    </row>
    <row r="2650" spans="1:8" x14ac:dyDescent="0.2">
      <c r="A2650" t="str">
        <f t="shared" si="46"/>
        <v>RR801J89 Haematology In-patients</v>
      </c>
      <c r="B2650" t="s">
        <v>124</v>
      </c>
      <c r="C2650" t="s">
        <v>10730</v>
      </c>
      <c r="D2650" t="s">
        <v>3121</v>
      </c>
      <c r="E2650" t="s">
        <v>10735</v>
      </c>
      <c r="F2650" t="s">
        <v>10753</v>
      </c>
      <c r="G2650" s="11"/>
      <c r="H2650" s="11"/>
    </row>
    <row r="2651" spans="1:8" x14ac:dyDescent="0.2">
      <c r="A2651" t="str">
        <f t="shared" si="46"/>
        <v>RR801J93 NSO In-Patients</v>
      </c>
      <c r="B2651" t="s">
        <v>124</v>
      </c>
      <c r="C2651" t="s">
        <v>10730</v>
      </c>
      <c r="D2651" t="s">
        <v>3121</v>
      </c>
      <c r="E2651" t="s">
        <v>10735</v>
      </c>
      <c r="F2651" t="s">
        <v>10754</v>
      </c>
      <c r="G2651" s="11"/>
      <c r="H2651" s="11"/>
    </row>
    <row r="2652" spans="1:8" x14ac:dyDescent="0.2">
      <c r="A2652" t="str">
        <f t="shared" si="46"/>
        <v>RR801J94 NSO Young Adult</v>
      </c>
      <c r="B2652" t="s">
        <v>124</v>
      </c>
      <c r="C2652" t="s">
        <v>10730</v>
      </c>
      <c r="D2652" t="s">
        <v>3121</v>
      </c>
      <c r="E2652" t="s">
        <v>10735</v>
      </c>
      <c r="F2652" t="s">
        <v>10755</v>
      </c>
      <c r="G2652" s="11"/>
      <c r="H2652" s="11"/>
    </row>
    <row r="2653" spans="1:8" x14ac:dyDescent="0.2">
      <c r="A2653" t="str">
        <f t="shared" si="46"/>
        <v>RR801J96 NSO In-patients</v>
      </c>
      <c r="B2653" t="s">
        <v>124</v>
      </c>
      <c r="C2653" t="s">
        <v>10730</v>
      </c>
      <c r="D2653" t="s">
        <v>3121</v>
      </c>
      <c r="E2653" t="s">
        <v>10735</v>
      </c>
      <c r="F2653" t="s">
        <v>10756</v>
      </c>
      <c r="G2653" s="11"/>
      <c r="H2653" s="11"/>
    </row>
    <row r="2654" spans="1:8" x14ac:dyDescent="0.2">
      <c r="A2654" t="str">
        <f t="shared" si="46"/>
        <v>RR801J97 NSO In-patients</v>
      </c>
      <c r="B2654" t="s">
        <v>124</v>
      </c>
      <c r="C2654" t="s">
        <v>10730</v>
      </c>
      <c r="D2654" t="s">
        <v>3121</v>
      </c>
      <c r="E2654" t="s">
        <v>10735</v>
      </c>
      <c r="F2654" t="s">
        <v>10757</v>
      </c>
      <c r="G2654" s="11"/>
      <c r="H2654" s="11"/>
    </row>
    <row r="2655" spans="1:8" x14ac:dyDescent="0.2">
      <c r="A2655" t="str">
        <f t="shared" si="46"/>
        <v>RR801J98 Gynae Oncology Surgery</v>
      </c>
      <c r="B2655" t="s">
        <v>124</v>
      </c>
      <c r="C2655" t="s">
        <v>10730</v>
      </c>
      <c r="D2655" t="s">
        <v>3121</v>
      </c>
      <c r="E2655" t="s">
        <v>10735</v>
      </c>
      <c r="F2655" t="s">
        <v>10758</v>
      </c>
      <c r="G2655" s="11"/>
      <c r="H2655" s="11"/>
    </row>
    <row r="2656" spans="1:8" x14ac:dyDescent="0.2">
      <c r="A2656" t="str">
        <f t="shared" si="46"/>
        <v>RR801L08 Plastic Surg/Trauma HDU</v>
      </c>
      <c r="B2656" t="s">
        <v>124</v>
      </c>
      <c r="C2656" t="s">
        <v>10730</v>
      </c>
      <c r="D2656" t="s">
        <v>3121</v>
      </c>
      <c r="E2656" t="s">
        <v>10735</v>
      </c>
      <c r="F2656" t="s">
        <v>10759</v>
      </c>
      <c r="G2656" s="11"/>
      <c r="H2656" s="11"/>
    </row>
    <row r="2657" spans="1:8" x14ac:dyDescent="0.2">
      <c r="A2657" t="str">
        <f t="shared" ref="A2657:A2720" si="47">CONCATENATE(D2658,F2658)</f>
        <v>RR801L12 Stroke Rehabilitation</v>
      </c>
      <c r="B2657" t="s">
        <v>124</v>
      </c>
      <c r="C2657" t="s">
        <v>10730</v>
      </c>
      <c r="D2657" t="s">
        <v>3121</v>
      </c>
      <c r="E2657" t="s">
        <v>10735</v>
      </c>
      <c r="F2657" t="s">
        <v>10760</v>
      </c>
      <c r="G2657" s="11"/>
      <c r="H2657" s="11"/>
    </row>
    <row r="2658" spans="1:8" x14ac:dyDescent="0.2">
      <c r="A2658" t="str">
        <f t="shared" si="47"/>
        <v>RR801L17 Neurology</v>
      </c>
      <c r="B2658" t="s">
        <v>124</v>
      </c>
      <c r="C2658" t="s">
        <v>10730</v>
      </c>
      <c r="D2658" t="s">
        <v>3121</v>
      </c>
      <c r="E2658" t="s">
        <v>10735</v>
      </c>
      <c r="F2658" t="s">
        <v>10761</v>
      </c>
      <c r="G2658" s="11"/>
      <c r="H2658" s="12"/>
    </row>
    <row r="2659" spans="1:8" x14ac:dyDescent="0.2">
      <c r="A2659" t="str">
        <f t="shared" si="47"/>
        <v>RR801L21 Stroke Ward &amp; HASU</v>
      </c>
      <c r="B2659" t="s">
        <v>124</v>
      </c>
      <c r="C2659" t="s">
        <v>10730</v>
      </c>
      <c r="D2659" t="s">
        <v>3121</v>
      </c>
      <c r="E2659" t="s">
        <v>10735</v>
      </c>
      <c r="F2659" t="s">
        <v>10762</v>
      </c>
      <c r="G2659" s="11"/>
      <c r="H2659" s="11"/>
    </row>
    <row r="2660" spans="1:8" x14ac:dyDescent="0.2">
      <c r="A2660" t="str">
        <f t="shared" si="47"/>
        <v>RR801L23 ENT/Maxillo-Facial</v>
      </c>
      <c r="B2660" t="s">
        <v>124</v>
      </c>
      <c r="C2660" t="s">
        <v>10730</v>
      </c>
      <c r="D2660" t="s">
        <v>3121</v>
      </c>
      <c r="E2660" t="s">
        <v>10735</v>
      </c>
      <c r="F2660" t="s">
        <v>10763</v>
      </c>
      <c r="G2660" s="11"/>
      <c r="H2660" s="11"/>
    </row>
    <row r="2661" spans="1:8" x14ac:dyDescent="0.2">
      <c r="A2661" t="str">
        <f t="shared" si="47"/>
        <v>RR801L24 Neuro Cranial&amp;Ortho Spine</v>
      </c>
      <c r="B2661" t="s">
        <v>124</v>
      </c>
      <c r="C2661" t="s">
        <v>10730</v>
      </c>
      <c r="D2661" t="s">
        <v>3121</v>
      </c>
      <c r="E2661" t="s">
        <v>10735</v>
      </c>
      <c r="F2661" t="s">
        <v>10764</v>
      </c>
      <c r="G2661" s="11"/>
      <c r="H2661" s="11"/>
    </row>
    <row r="2662" spans="1:8" x14ac:dyDescent="0.2">
      <c r="A2662" t="str">
        <f t="shared" si="47"/>
        <v>RR801L25 Neuro Cranial&amp;Ortho Spine</v>
      </c>
      <c r="B2662" t="s">
        <v>124</v>
      </c>
      <c r="C2662" t="s">
        <v>10730</v>
      </c>
      <c r="D2662" t="s">
        <v>3121</v>
      </c>
      <c r="E2662" t="s">
        <v>10735</v>
      </c>
      <c r="F2662" t="s">
        <v>10765</v>
      </c>
      <c r="G2662" s="11"/>
      <c r="H2662" s="11"/>
    </row>
    <row r="2663" spans="1:8" x14ac:dyDescent="0.2">
      <c r="A2663" t="str">
        <f t="shared" si="47"/>
        <v>RR801L28 Surgical Day Unit</v>
      </c>
      <c r="B2663" t="s">
        <v>124</v>
      </c>
      <c r="C2663" t="s">
        <v>10730</v>
      </c>
      <c r="D2663" t="s">
        <v>3121</v>
      </c>
      <c r="E2663" t="s">
        <v>10735</v>
      </c>
      <c r="F2663" t="s">
        <v>10766</v>
      </c>
      <c r="G2663" s="11"/>
      <c r="H2663" s="11"/>
    </row>
    <row r="2664" spans="1:8" x14ac:dyDescent="0.2">
      <c r="A2664" t="str">
        <f t="shared" si="47"/>
        <v>RR801L34 Trauma &amp; Orthopaedics</v>
      </c>
      <c r="B2664" t="s">
        <v>124</v>
      </c>
      <c r="C2664" t="s">
        <v>10730</v>
      </c>
      <c r="D2664" t="s">
        <v>3121</v>
      </c>
      <c r="E2664" t="s">
        <v>10735</v>
      </c>
      <c r="F2664" t="s">
        <v>10767</v>
      </c>
      <c r="G2664" s="11"/>
      <c r="H2664" s="11"/>
    </row>
    <row r="2665" spans="1:8" x14ac:dyDescent="0.2">
      <c r="A2665" t="str">
        <f t="shared" si="47"/>
        <v>RR801L37 Trauma &amp; Orthopaedics</v>
      </c>
      <c r="B2665" t="s">
        <v>124</v>
      </c>
      <c r="C2665" t="s">
        <v>10730</v>
      </c>
      <c r="D2665" t="s">
        <v>3121</v>
      </c>
      <c r="E2665" t="s">
        <v>10735</v>
      </c>
      <c r="F2665" t="s">
        <v>10768</v>
      </c>
      <c r="G2665" s="11"/>
      <c r="H2665" s="11"/>
    </row>
    <row r="2666" spans="1:8" x14ac:dyDescent="0.2">
      <c r="A2666" t="str">
        <f t="shared" si="47"/>
        <v>RR801L43 Neonatal</v>
      </c>
      <c r="B2666" t="s">
        <v>124</v>
      </c>
      <c r="C2666" t="s">
        <v>10730</v>
      </c>
      <c r="D2666" t="s">
        <v>3121</v>
      </c>
      <c r="E2666" t="s">
        <v>10735</v>
      </c>
      <c r="F2666" t="s">
        <v>10769</v>
      </c>
      <c r="G2666" s="11"/>
      <c r="H2666" s="11"/>
    </row>
    <row r="2667" spans="1:8" x14ac:dyDescent="0.2">
      <c r="A2667" t="str">
        <f t="shared" si="47"/>
        <v>RR801L44 Obstetrics</v>
      </c>
      <c r="B2667" t="s">
        <v>124</v>
      </c>
      <c r="C2667" t="s">
        <v>10730</v>
      </c>
      <c r="D2667" t="s">
        <v>3121</v>
      </c>
      <c r="E2667" t="s">
        <v>10735</v>
      </c>
      <c r="F2667" t="s">
        <v>10770</v>
      </c>
      <c r="G2667" s="11"/>
      <c r="H2667" s="11"/>
    </row>
    <row r="2668" spans="1:8" x14ac:dyDescent="0.2">
      <c r="A2668" t="str">
        <f t="shared" si="47"/>
        <v>RR801L50 Childrens Hepat, Gastro &amp; Neph</v>
      </c>
      <c r="B2668" t="s">
        <v>124</v>
      </c>
      <c r="C2668" t="s">
        <v>10730</v>
      </c>
      <c r="D2668" t="s">
        <v>3121</v>
      </c>
      <c r="E2668" t="s">
        <v>10735</v>
      </c>
      <c r="F2668" t="s">
        <v>10771</v>
      </c>
      <c r="G2668" s="11"/>
      <c r="H2668" s="11"/>
    </row>
    <row r="2669" spans="1:8" x14ac:dyDescent="0.2">
      <c r="A2669" t="str">
        <f t="shared" si="47"/>
        <v>RR813C01 Neuro Rehabilitation</v>
      </c>
      <c r="B2669" t="s">
        <v>124</v>
      </c>
      <c r="C2669" t="s">
        <v>10730</v>
      </c>
      <c r="D2669" t="s">
        <v>3121</v>
      </c>
      <c r="E2669" t="s">
        <v>10735</v>
      </c>
      <c r="F2669" t="s">
        <v>10772</v>
      </c>
      <c r="G2669" s="11"/>
      <c r="H2669" s="11"/>
    </row>
    <row r="2670" spans="1:8" x14ac:dyDescent="0.2">
      <c r="A2670" t="str">
        <f t="shared" si="47"/>
        <v>RR813C02 Dermatology/Rheumatology</v>
      </c>
      <c r="B2670" t="s">
        <v>124</v>
      </c>
      <c r="C2670" t="s">
        <v>10730</v>
      </c>
      <c r="D2670" t="s">
        <v>3129</v>
      </c>
      <c r="E2670" t="s">
        <v>10773</v>
      </c>
      <c r="F2670" t="s">
        <v>10774</v>
      </c>
      <c r="G2670" s="11"/>
      <c r="H2670" s="11"/>
    </row>
    <row r="2671" spans="1:8" x14ac:dyDescent="0.2">
      <c r="A2671" t="str">
        <f t="shared" si="47"/>
        <v>RR813C03 Elective Orthopaedics</v>
      </c>
      <c r="B2671" t="s">
        <v>124</v>
      </c>
      <c r="C2671" t="s">
        <v>10730</v>
      </c>
      <c r="D2671" t="s">
        <v>3129</v>
      </c>
      <c r="E2671" t="s">
        <v>10773</v>
      </c>
      <c r="F2671" t="s">
        <v>10775</v>
      </c>
      <c r="G2671" s="11"/>
      <c r="H2671" s="11"/>
    </row>
    <row r="2672" spans="1:8" x14ac:dyDescent="0.2">
      <c r="A2672" t="str">
        <f t="shared" si="47"/>
        <v>RR813J04 Obstetrics Ante-natal Ward</v>
      </c>
      <c r="B2672" t="s">
        <v>124</v>
      </c>
      <c r="C2672" t="s">
        <v>10730</v>
      </c>
      <c r="D2672" t="s">
        <v>3129</v>
      </c>
      <c r="E2672" t="s">
        <v>10773</v>
      </c>
      <c r="F2672" t="s">
        <v>10776</v>
      </c>
      <c r="G2672" s="11"/>
      <c r="H2672" s="11"/>
    </row>
    <row r="2673" spans="1:8" x14ac:dyDescent="0.2">
      <c r="A2673" t="str">
        <f t="shared" si="47"/>
        <v>RR813J06 Cystic Fibrosis</v>
      </c>
      <c r="B2673" t="s">
        <v>124</v>
      </c>
      <c r="C2673" t="s">
        <v>10730</v>
      </c>
      <c r="D2673" t="s">
        <v>3129</v>
      </c>
      <c r="E2673" t="s">
        <v>10773</v>
      </c>
      <c r="F2673" t="s">
        <v>10777</v>
      </c>
      <c r="G2673" s="11"/>
      <c r="H2673" s="11"/>
    </row>
    <row r="2674" spans="1:8" x14ac:dyDescent="0.2">
      <c r="A2674" t="str">
        <f t="shared" si="47"/>
        <v>RR813J09 Respiratory Medicine</v>
      </c>
      <c r="B2674" t="s">
        <v>124</v>
      </c>
      <c r="C2674" t="s">
        <v>10730</v>
      </c>
      <c r="D2674" t="s">
        <v>3129</v>
      </c>
      <c r="E2674" t="s">
        <v>10773</v>
      </c>
      <c r="F2674" t="s">
        <v>10778</v>
      </c>
      <c r="G2674" s="11"/>
      <c r="H2674" s="11"/>
    </row>
    <row r="2675" spans="1:8" x14ac:dyDescent="0.2">
      <c r="A2675" t="str">
        <f t="shared" si="47"/>
        <v>RR813J10 Respiratory Medicine</v>
      </c>
      <c r="B2675" t="s">
        <v>124</v>
      </c>
      <c r="C2675" t="s">
        <v>10730</v>
      </c>
      <c r="D2675" t="s">
        <v>3129</v>
      </c>
      <c r="E2675" t="s">
        <v>10773</v>
      </c>
      <c r="F2675" t="s">
        <v>10779</v>
      </c>
      <c r="G2675" s="11"/>
      <c r="H2675" s="11"/>
    </row>
    <row r="2676" spans="1:8" x14ac:dyDescent="0.2">
      <c r="A2676" t="str">
        <f t="shared" si="47"/>
        <v>RR813J12 Respiratory Medicine</v>
      </c>
      <c r="B2676" t="s">
        <v>124</v>
      </c>
      <c r="C2676" t="s">
        <v>10730</v>
      </c>
      <c r="D2676" t="s">
        <v>3129</v>
      </c>
      <c r="E2676" t="s">
        <v>10773</v>
      </c>
      <c r="F2676" t="s">
        <v>10780</v>
      </c>
      <c r="G2676" s="11"/>
      <c r="H2676" s="11"/>
    </row>
    <row r="2677" spans="1:8" x14ac:dyDescent="0.2">
      <c r="A2677" t="str">
        <f t="shared" si="47"/>
        <v>RR813J23 Breast Ward</v>
      </c>
      <c r="B2677" t="s">
        <v>124</v>
      </c>
      <c r="C2677" t="s">
        <v>10730</v>
      </c>
      <c r="D2677" t="s">
        <v>3129</v>
      </c>
      <c r="E2677" t="s">
        <v>10773</v>
      </c>
      <c r="F2677" t="s">
        <v>10781</v>
      </c>
      <c r="G2677" s="11"/>
      <c r="H2677" s="11"/>
    </row>
    <row r="2678" spans="1:8" x14ac:dyDescent="0.2">
      <c r="A2678" t="str">
        <f t="shared" si="47"/>
        <v>RR813J44 General Surgery</v>
      </c>
      <c r="B2678" t="s">
        <v>124</v>
      </c>
      <c r="C2678" t="s">
        <v>10730</v>
      </c>
      <c r="D2678" t="s">
        <v>3129</v>
      </c>
      <c r="E2678" t="s">
        <v>10773</v>
      </c>
      <c r="F2678" t="s">
        <v>10782</v>
      </c>
      <c r="G2678" s="11"/>
      <c r="H2678" s="11"/>
    </row>
    <row r="2679" spans="1:8" x14ac:dyDescent="0.2">
      <c r="A2679" t="str">
        <f t="shared" si="47"/>
        <v>RR813J45 General Surgery</v>
      </c>
      <c r="B2679" t="s">
        <v>124</v>
      </c>
      <c r="C2679" t="s">
        <v>10730</v>
      </c>
      <c r="D2679" t="s">
        <v>3129</v>
      </c>
      <c r="E2679" t="s">
        <v>10773</v>
      </c>
      <c r="F2679" t="s">
        <v>10783</v>
      </c>
      <c r="G2679" s="11"/>
      <c r="H2679" s="11"/>
    </row>
    <row r="2680" spans="1:8" x14ac:dyDescent="0.2">
      <c r="A2680" t="str">
        <f t="shared" si="47"/>
        <v>RR813J46 Acute General Surgery</v>
      </c>
      <c r="B2680" t="s">
        <v>124</v>
      </c>
      <c r="C2680" t="s">
        <v>10730</v>
      </c>
      <c r="D2680" t="s">
        <v>3129</v>
      </c>
      <c r="E2680" t="s">
        <v>10773</v>
      </c>
      <c r="F2680" t="s">
        <v>10784</v>
      </c>
      <c r="G2680" s="11"/>
      <c r="H2680" s="11"/>
    </row>
    <row r="2681" spans="1:8" x14ac:dyDescent="0.2">
      <c r="A2681" t="str">
        <f t="shared" si="47"/>
        <v>RR813J47 Acute General Surgery</v>
      </c>
      <c r="B2681" t="s">
        <v>124</v>
      </c>
      <c r="C2681" t="s">
        <v>10730</v>
      </c>
      <c r="D2681" t="s">
        <v>3129</v>
      </c>
      <c r="E2681" t="s">
        <v>10773</v>
      </c>
      <c r="F2681" t="s">
        <v>10785</v>
      </c>
      <c r="G2681" s="11"/>
      <c r="H2681" s="11"/>
    </row>
    <row r="2682" spans="1:8" x14ac:dyDescent="0.2">
      <c r="A2682" t="str">
        <f t="shared" si="47"/>
        <v>RR813J49 Renal In-patient/Transplant</v>
      </c>
      <c r="B2682" t="s">
        <v>124</v>
      </c>
      <c r="C2682" t="s">
        <v>10730</v>
      </c>
      <c r="D2682" t="s">
        <v>3129</v>
      </c>
      <c r="E2682" t="s">
        <v>10773</v>
      </c>
      <c r="F2682" t="s">
        <v>10786</v>
      </c>
      <c r="G2682" s="11"/>
      <c r="H2682" s="11"/>
    </row>
    <row r="2683" spans="1:8" x14ac:dyDescent="0.2">
      <c r="A2683" t="str">
        <f t="shared" si="47"/>
        <v>RR813J50 Renal In-patient/Transplant</v>
      </c>
      <c r="B2683" t="s">
        <v>124</v>
      </c>
      <c r="C2683" t="s">
        <v>10730</v>
      </c>
      <c r="D2683" t="s">
        <v>3129</v>
      </c>
      <c r="E2683" t="s">
        <v>10773</v>
      </c>
      <c r="F2683" t="s">
        <v>10787</v>
      </c>
      <c r="G2683" s="11"/>
      <c r="H2683" s="11"/>
    </row>
    <row r="2684" spans="1:8" x14ac:dyDescent="0.2">
      <c r="A2684" t="str">
        <f t="shared" si="47"/>
        <v>RR813J54 Intensive Care Unit</v>
      </c>
      <c r="B2684" t="s">
        <v>124</v>
      </c>
      <c r="C2684" t="s">
        <v>10730</v>
      </c>
      <c r="D2684" t="s">
        <v>3129</v>
      </c>
      <c r="E2684" t="s">
        <v>10773</v>
      </c>
      <c r="F2684" t="s">
        <v>10788</v>
      </c>
      <c r="G2684" s="11"/>
      <c r="H2684" s="11"/>
    </row>
    <row r="2685" spans="1:8" x14ac:dyDescent="0.2">
      <c r="A2685" t="str">
        <f t="shared" si="47"/>
        <v>RR813J81 High Dependancy Unit</v>
      </c>
      <c r="B2685" t="s">
        <v>124</v>
      </c>
      <c r="C2685" t="s">
        <v>10730</v>
      </c>
      <c r="D2685" t="s">
        <v>3129</v>
      </c>
      <c r="E2685" t="s">
        <v>10773</v>
      </c>
      <c r="F2685" t="s">
        <v>10789</v>
      </c>
      <c r="G2685" s="11"/>
      <c r="H2685" s="11"/>
    </row>
    <row r="2686" spans="1:8" x14ac:dyDescent="0.2">
      <c r="A2686" t="str">
        <f t="shared" si="47"/>
        <v>RR813J82 HBP &amp; Upper Gastro Intest</v>
      </c>
      <c r="B2686" t="s">
        <v>124</v>
      </c>
      <c r="C2686" t="s">
        <v>10730</v>
      </c>
      <c r="D2686" t="s">
        <v>3129</v>
      </c>
      <c r="E2686" t="s">
        <v>10773</v>
      </c>
      <c r="F2686" t="s">
        <v>10790</v>
      </c>
      <c r="G2686" s="11"/>
      <c r="H2686" s="13"/>
    </row>
    <row r="2687" spans="1:8" x14ac:dyDescent="0.2">
      <c r="A2687" t="str">
        <f t="shared" si="47"/>
        <v>RR813J83 Liver Unit</v>
      </c>
      <c r="B2687" t="s">
        <v>124</v>
      </c>
      <c r="C2687" t="s">
        <v>10730</v>
      </c>
      <c r="D2687" t="s">
        <v>3129</v>
      </c>
      <c r="E2687" t="s">
        <v>10773</v>
      </c>
      <c r="F2687" t="s">
        <v>10791</v>
      </c>
      <c r="G2687" s="11"/>
      <c r="H2687" s="12"/>
    </row>
    <row r="2688" spans="1:8" x14ac:dyDescent="0.2">
      <c r="A2688" t="str">
        <f t="shared" si="47"/>
        <v>RR813J91 Gastroenterology Ward</v>
      </c>
      <c r="B2688" t="s">
        <v>124</v>
      </c>
      <c r="C2688" t="s">
        <v>10730</v>
      </c>
      <c r="D2688" t="s">
        <v>3129</v>
      </c>
      <c r="E2688" t="s">
        <v>10773</v>
      </c>
      <c r="F2688" t="s">
        <v>10792</v>
      </c>
      <c r="G2688" s="11"/>
      <c r="H2688" s="12"/>
    </row>
    <row r="2689" spans="1:8" x14ac:dyDescent="0.2">
      <c r="A2689" t="str">
        <f t="shared" si="47"/>
        <v>RR813J92 Gastroenterology Ward</v>
      </c>
      <c r="B2689" t="s">
        <v>124</v>
      </c>
      <c r="C2689" t="s">
        <v>10730</v>
      </c>
      <c r="D2689" t="s">
        <v>3129</v>
      </c>
      <c r="E2689" t="s">
        <v>10773</v>
      </c>
      <c r="F2689" t="s">
        <v>10793</v>
      </c>
      <c r="G2689" s="11"/>
      <c r="H2689" s="12"/>
    </row>
    <row r="2690" spans="1:8" x14ac:dyDescent="0.2">
      <c r="A2690" t="str">
        <f t="shared" si="47"/>
        <v>RR813JTC Transitional Care</v>
      </c>
      <c r="B2690" t="s">
        <v>124</v>
      </c>
      <c r="C2690" t="s">
        <v>10730</v>
      </c>
      <c r="D2690" t="s">
        <v>3129</v>
      </c>
      <c r="E2690" t="s">
        <v>10773</v>
      </c>
      <c r="F2690" t="s">
        <v>10794</v>
      </c>
      <c r="G2690" s="11"/>
      <c r="H2690" s="12"/>
    </row>
    <row r="2691" spans="1:8" x14ac:dyDescent="0.2">
      <c r="A2691" t="str">
        <f t="shared" si="47"/>
        <v>RR813L03 General Intensive Care</v>
      </c>
      <c r="B2691" t="s">
        <v>124</v>
      </c>
      <c r="C2691" t="s">
        <v>10730</v>
      </c>
      <c r="D2691" t="s">
        <v>3129</v>
      </c>
      <c r="E2691" t="s">
        <v>10773</v>
      </c>
      <c r="F2691" t="s">
        <v>10795</v>
      </c>
      <c r="G2691" s="11"/>
      <c r="H2691" s="12"/>
    </row>
    <row r="2692" spans="1:8" x14ac:dyDescent="0.2">
      <c r="A2692" t="str">
        <f t="shared" si="47"/>
        <v>RR813L04 Cardiac ICU</v>
      </c>
      <c r="B2692" t="s">
        <v>124</v>
      </c>
      <c r="C2692" t="s">
        <v>10730</v>
      </c>
      <c r="D2692" t="s">
        <v>3129</v>
      </c>
      <c r="E2692" t="s">
        <v>10773</v>
      </c>
      <c r="F2692" t="s">
        <v>10796</v>
      </c>
      <c r="G2692" s="11"/>
      <c r="H2692" s="12"/>
    </row>
    <row r="2693" spans="1:8" x14ac:dyDescent="0.2">
      <c r="A2693" t="str">
        <f t="shared" si="47"/>
        <v>RR813L06 Neuro Intensive Care</v>
      </c>
      <c r="B2693" t="s">
        <v>124</v>
      </c>
      <c r="C2693" t="s">
        <v>10730</v>
      </c>
      <c r="D2693" t="s">
        <v>3129</v>
      </c>
      <c r="E2693" t="s">
        <v>10773</v>
      </c>
      <c r="F2693" t="s">
        <v>10797</v>
      </c>
      <c r="G2693" s="11"/>
      <c r="H2693" s="12"/>
    </row>
    <row r="2694" spans="1:8" x14ac:dyDescent="0.2">
      <c r="A2694" t="str">
        <f t="shared" si="47"/>
        <v>RR813L09 Childrens Medicine</v>
      </c>
      <c r="B2694" t="s">
        <v>124</v>
      </c>
      <c r="C2694" t="s">
        <v>10730</v>
      </c>
      <c r="D2694" t="s">
        <v>3129</v>
      </c>
      <c r="E2694" t="s">
        <v>10773</v>
      </c>
      <c r="F2694" t="s">
        <v>10798</v>
      </c>
      <c r="G2694" s="11"/>
      <c r="H2694" s="12"/>
    </row>
    <row r="2695" spans="1:8" x14ac:dyDescent="0.2">
      <c r="A2695" t="str">
        <f t="shared" si="47"/>
        <v>RR813L10 Major Trauma</v>
      </c>
      <c r="B2695" t="s">
        <v>124</v>
      </c>
      <c r="C2695" t="s">
        <v>10730</v>
      </c>
      <c r="D2695" t="s">
        <v>3129</v>
      </c>
      <c r="E2695" t="s">
        <v>10773</v>
      </c>
      <c r="F2695" t="s">
        <v>10799</v>
      </c>
      <c r="G2695" s="11"/>
      <c r="H2695" s="12"/>
    </row>
    <row r="2696" spans="1:8" x14ac:dyDescent="0.2">
      <c r="A2696" t="str">
        <f t="shared" si="47"/>
        <v>RR813L14 Cardiology Day Case Ward</v>
      </c>
      <c r="B2696" t="s">
        <v>124</v>
      </c>
      <c r="C2696" t="s">
        <v>10730</v>
      </c>
      <c r="D2696" t="s">
        <v>3129</v>
      </c>
      <c r="E2696" t="s">
        <v>10773</v>
      </c>
      <c r="F2696" t="s">
        <v>10800</v>
      </c>
      <c r="G2696" s="11"/>
      <c r="H2696" s="12"/>
    </row>
    <row r="2697" spans="1:8" x14ac:dyDescent="0.2">
      <c r="A2697" t="str">
        <f t="shared" si="47"/>
        <v>RR813L15 Vascular Ward</v>
      </c>
      <c r="B2697" t="s">
        <v>124</v>
      </c>
      <c r="C2697" t="s">
        <v>10730</v>
      </c>
      <c r="D2697" t="s">
        <v>3129</v>
      </c>
      <c r="E2697" t="s">
        <v>10773</v>
      </c>
      <c r="F2697" t="s">
        <v>10801</v>
      </c>
      <c r="G2697" s="11"/>
      <c r="H2697" s="12"/>
    </row>
    <row r="2698" spans="1:8" x14ac:dyDescent="0.2">
      <c r="A2698" t="str">
        <f t="shared" si="47"/>
        <v>RR813L16 Cardiac Surgery/Vascular</v>
      </c>
      <c r="B2698" t="s">
        <v>124</v>
      </c>
      <c r="C2698" t="s">
        <v>10730</v>
      </c>
      <c r="D2698" t="s">
        <v>3129</v>
      </c>
      <c r="E2698" t="s">
        <v>10773</v>
      </c>
      <c r="F2698" t="s">
        <v>10802</v>
      </c>
      <c r="G2698" s="11"/>
      <c r="H2698" s="12"/>
    </row>
    <row r="2699" spans="1:8" x14ac:dyDescent="0.2">
      <c r="A2699" t="str">
        <f t="shared" si="47"/>
        <v>RR813L18 Cardiology Ward</v>
      </c>
      <c r="B2699" t="s">
        <v>124</v>
      </c>
      <c r="C2699" t="s">
        <v>10730</v>
      </c>
      <c r="D2699" t="s">
        <v>3129</v>
      </c>
      <c r="E2699" t="s">
        <v>10773</v>
      </c>
      <c r="F2699" t="s">
        <v>10803</v>
      </c>
      <c r="G2699" s="11"/>
      <c r="H2699" s="11"/>
    </row>
    <row r="2700" spans="1:8" x14ac:dyDescent="0.2">
      <c r="A2700" t="str">
        <f t="shared" si="47"/>
        <v>RR813L19 Cardiology Admission Ward</v>
      </c>
      <c r="B2700" t="s">
        <v>124</v>
      </c>
      <c r="C2700" t="s">
        <v>10730</v>
      </c>
      <c r="D2700" t="s">
        <v>3129</v>
      </c>
      <c r="E2700" t="s">
        <v>10773</v>
      </c>
      <c r="F2700" t="s">
        <v>10804</v>
      </c>
      <c r="G2700" s="11"/>
      <c r="H2700" s="12"/>
    </row>
    <row r="2701" spans="1:8" x14ac:dyDescent="0.2">
      <c r="A2701" t="str">
        <f t="shared" si="47"/>
        <v>RR813L20 Coronary Care</v>
      </c>
      <c r="B2701" t="s">
        <v>124</v>
      </c>
      <c r="C2701" t="s">
        <v>10730</v>
      </c>
      <c r="D2701" t="s">
        <v>3129</v>
      </c>
      <c r="E2701" t="s">
        <v>10773</v>
      </c>
      <c r="F2701" t="s">
        <v>10805</v>
      </c>
      <c r="G2701" s="11"/>
      <c r="H2701" s="12"/>
    </row>
    <row r="2702" spans="1:8" x14ac:dyDescent="0.2">
      <c r="A2702" t="str">
        <f t="shared" si="47"/>
        <v>RR813L30 Childrens Respiratory (CF)</v>
      </c>
      <c r="B2702" t="s">
        <v>124</v>
      </c>
      <c r="C2702" t="s">
        <v>10730</v>
      </c>
      <c r="D2702" t="s">
        <v>3129</v>
      </c>
      <c r="E2702" t="s">
        <v>10773</v>
      </c>
      <c r="F2702" t="s">
        <v>10806</v>
      </c>
      <c r="G2702" s="11"/>
      <c r="H2702" s="12"/>
    </row>
    <row r="2703" spans="1:8" x14ac:dyDescent="0.2">
      <c r="A2703" t="str">
        <f t="shared" si="47"/>
        <v>RR813L31 Childrens Onc/Haem</v>
      </c>
      <c r="B2703" t="s">
        <v>124</v>
      </c>
      <c r="C2703" t="s">
        <v>10730</v>
      </c>
      <c r="D2703" t="s">
        <v>3129</v>
      </c>
      <c r="E2703" t="s">
        <v>10773</v>
      </c>
      <c r="F2703" t="s">
        <v>10807</v>
      </c>
      <c r="G2703" s="11"/>
      <c r="H2703" s="12"/>
    </row>
    <row r="2704" spans="1:8" x14ac:dyDescent="0.2">
      <c r="A2704" t="str">
        <f t="shared" si="47"/>
        <v>RR813L35 Trauma &amp; Orthopaedics</v>
      </c>
      <c r="B2704" t="s">
        <v>124</v>
      </c>
      <c r="C2704" t="s">
        <v>10730</v>
      </c>
      <c r="D2704" t="s">
        <v>3129</v>
      </c>
      <c r="E2704" t="s">
        <v>10773</v>
      </c>
      <c r="F2704" t="s">
        <v>10808</v>
      </c>
      <c r="G2704" s="11"/>
      <c r="H2704" s="12"/>
    </row>
    <row r="2705" spans="1:8" x14ac:dyDescent="0.2">
      <c r="A2705" t="str">
        <f t="shared" si="47"/>
        <v>RR813L36 Obstetrics</v>
      </c>
      <c r="B2705" t="s">
        <v>124</v>
      </c>
      <c r="C2705" t="s">
        <v>10730</v>
      </c>
      <c r="D2705" t="s">
        <v>3129</v>
      </c>
      <c r="E2705" t="s">
        <v>10773</v>
      </c>
      <c r="F2705" t="s">
        <v>10809</v>
      </c>
      <c r="G2705" s="11"/>
      <c r="H2705" s="12"/>
    </row>
    <row r="2706" spans="1:8" x14ac:dyDescent="0.2">
      <c r="A2706" t="str">
        <f t="shared" si="47"/>
        <v>RR813L40 Childrens Medicine</v>
      </c>
      <c r="B2706" t="s">
        <v>124</v>
      </c>
      <c r="C2706" t="s">
        <v>10730</v>
      </c>
      <c r="D2706" t="s">
        <v>3129</v>
      </c>
      <c r="E2706" t="s">
        <v>10773</v>
      </c>
      <c r="F2706" t="s">
        <v>10810</v>
      </c>
      <c r="G2706" s="11"/>
      <c r="H2706" s="12"/>
    </row>
    <row r="2707" spans="1:8" x14ac:dyDescent="0.2">
      <c r="A2707" t="str">
        <f t="shared" si="47"/>
        <v>RR813L41 Childrens Speciality Surgery</v>
      </c>
      <c r="B2707" t="s">
        <v>124</v>
      </c>
      <c r="C2707" t="s">
        <v>10730</v>
      </c>
      <c r="D2707" t="s">
        <v>3129</v>
      </c>
      <c r="E2707" t="s">
        <v>10773</v>
      </c>
      <c r="F2707" t="s">
        <v>10811</v>
      </c>
      <c r="G2707" s="11"/>
      <c r="H2707" s="12"/>
    </row>
    <row r="2708" spans="1:8" x14ac:dyDescent="0.2">
      <c r="A2708" t="str">
        <f t="shared" si="47"/>
        <v>RR813L42 Childrens Surgery</v>
      </c>
      <c r="B2708" t="s">
        <v>124</v>
      </c>
      <c r="C2708" t="s">
        <v>10730</v>
      </c>
      <c r="D2708" t="s">
        <v>3129</v>
      </c>
      <c r="E2708" t="s">
        <v>10773</v>
      </c>
      <c r="F2708" t="s">
        <v>10812</v>
      </c>
      <c r="G2708" s="11"/>
      <c r="H2708" s="12"/>
    </row>
    <row r="2709" spans="1:8" x14ac:dyDescent="0.2">
      <c r="A2709" t="str">
        <f t="shared" si="47"/>
        <v>RR813L45 Delivery Suite</v>
      </c>
      <c r="B2709" t="s">
        <v>124</v>
      </c>
      <c r="C2709" t="s">
        <v>10730</v>
      </c>
      <c r="D2709" t="s">
        <v>3129</v>
      </c>
      <c r="E2709" t="s">
        <v>10773</v>
      </c>
      <c r="F2709" t="s">
        <v>10813</v>
      </c>
      <c r="G2709" s="11"/>
      <c r="H2709" s="12"/>
    </row>
    <row r="2710" spans="1:8" x14ac:dyDescent="0.2">
      <c r="A2710" t="str">
        <f t="shared" si="47"/>
        <v>RR813L47 Childrens Intensive Care</v>
      </c>
      <c r="B2710" t="s">
        <v>124</v>
      </c>
      <c r="C2710" t="s">
        <v>10730</v>
      </c>
      <c r="D2710" t="s">
        <v>3129</v>
      </c>
      <c r="E2710" t="s">
        <v>10773</v>
      </c>
      <c r="F2710" t="s">
        <v>10814</v>
      </c>
      <c r="G2710" s="11"/>
      <c r="H2710" s="12"/>
    </row>
    <row r="2711" spans="1:8" x14ac:dyDescent="0.2">
      <c r="A2711" t="str">
        <f t="shared" si="47"/>
        <v>RR813L48H Childrens HDU</v>
      </c>
      <c r="B2711" t="s">
        <v>124</v>
      </c>
      <c r="C2711" t="s">
        <v>10730</v>
      </c>
      <c r="D2711" t="s">
        <v>3129</v>
      </c>
      <c r="E2711" t="s">
        <v>10773</v>
      </c>
      <c r="F2711" t="s">
        <v>10815</v>
      </c>
      <c r="G2711" s="11" t="s">
        <v>10866</v>
      </c>
      <c r="H2711" s="12">
        <v>43819</v>
      </c>
    </row>
    <row r="2712" spans="1:8" x14ac:dyDescent="0.2">
      <c r="A2712" t="str">
        <f t="shared" si="47"/>
        <v>RR813L51 Childrens Cardiac Surgery</v>
      </c>
      <c r="B2712" t="s">
        <v>124</v>
      </c>
      <c r="C2712" t="s">
        <v>10730</v>
      </c>
      <c r="D2712" t="s">
        <v>3129</v>
      </c>
      <c r="E2712" t="s">
        <v>10773</v>
      </c>
      <c r="F2712" t="s">
        <v>10816</v>
      </c>
      <c r="G2712" s="11"/>
      <c r="H2712" s="12"/>
    </row>
    <row r="2713" spans="1:8" x14ac:dyDescent="0.2">
      <c r="A2713" t="str">
        <f t="shared" si="47"/>
        <v>RR813L52 Childrens Neurosciences</v>
      </c>
      <c r="B2713" t="s">
        <v>124</v>
      </c>
      <c r="C2713" t="s">
        <v>10730</v>
      </c>
      <c r="D2713" t="s">
        <v>3129</v>
      </c>
      <c r="E2713" t="s">
        <v>10773</v>
      </c>
      <c r="F2713" t="s">
        <v>10817</v>
      </c>
      <c r="G2713" s="11"/>
      <c r="H2713" s="12"/>
    </row>
    <row r="2714" spans="1:8" x14ac:dyDescent="0.2">
      <c r="A2714" t="str">
        <f t="shared" si="47"/>
        <v>RR813W01 Day Surgery Unit</v>
      </c>
      <c r="B2714" t="s">
        <v>124</v>
      </c>
      <c r="C2714" t="s">
        <v>10730</v>
      </c>
      <c r="D2714" t="s">
        <v>3129</v>
      </c>
      <c r="E2714" t="s">
        <v>10773</v>
      </c>
      <c r="F2714" t="s">
        <v>10818</v>
      </c>
      <c r="G2714" s="11"/>
      <c r="H2714" s="12"/>
    </row>
    <row r="2715" spans="1:8" x14ac:dyDescent="0.2">
      <c r="A2715" t="str">
        <f t="shared" si="47"/>
        <v>RR807JDWD David Beevers Day Unit</v>
      </c>
      <c r="B2715" t="s">
        <v>124</v>
      </c>
      <c r="C2715" t="s">
        <v>10730</v>
      </c>
      <c r="D2715" t="s">
        <v>3129</v>
      </c>
      <c r="E2715" t="s">
        <v>10773</v>
      </c>
      <c r="F2715" t="s">
        <v>10819</v>
      </c>
      <c r="G2715" s="11" t="s">
        <v>10866</v>
      </c>
      <c r="H2715" s="12">
        <v>43819</v>
      </c>
    </row>
    <row r="2716" spans="1:8" x14ac:dyDescent="0.2">
      <c r="A2716" t="str">
        <f t="shared" si="47"/>
        <v>RT5FM3 Rubicon Close</v>
      </c>
      <c r="B2716" t="s">
        <v>124</v>
      </c>
      <c r="C2716" t="s">
        <v>10730</v>
      </c>
      <c r="D2716" t="s">
        <v>3131</v>
      </c>
      <c r="E2716" t="s">
        <v>10820</v>
      </c>
      <c r="F2716" t="s">
        <v>10821</v>
      </c>
      <c r="G2716" s="11"/>
      <c r="H2716" s="12"/>
    </row>
    <row r="2717" spans="1:8" x14ac:dyDescent="0.2">
      <c r="A2717" t="str">
        <f t="shared" si="47"/>
        <v>RT521Belvoir Unit</v>
      </c>
      <c r="B2717" t="s">
        <v>125</v>
      </c>
      <c r="C2717" t="s">
        <v>10822</v>
      </c>
      <c r="D2717" t="s">
        <v>3441</v>
      </c>
      <c r="E2717" t="s">
        <v>10823</v>
      </c>
      <c r="F2717" t="s">
        <v>10823</v>
      </c>
      <c r="G2717" s="11"/>
      <c r="H2717" s="12"/>
    </row>
    <row r="2718" spans="1:8" x14ac:dyDescent="0.2">
      <c r="A2718" t="str">
        <f t="shared" si="47"/>
        <v>RT505BC Kirby</v>
      </c>
      <c r="B2718" t="s">
        <v>125</v>
      </c>
      <c r="C2718" t="s">
        <v>10822</v>
      </c>
      <c r="D2718" t="s">
        <v>3449</v>
      </c>
      <c r="E2718" t="s">
        <v>3450</v>
      </c>
      <c r="F2718" t="s">
        <v>10824</v>
      </c>
      <c r="G2718" s="11"/>
      <c r="H2718" s="12"/>
    </row>
    <row r="2719" spans="1:8" x14ac:dyDescent="0.2">
      <c r="A2719" t="str">
        <f t="shared" si="47"/>
        <v>RT505BC Welford</v>
      </c>
      <c r="B2719" t="s">
        <v>125</v>
      </c>
      <c r="C2719" t="s">
        <v>10822</v>
      </c>
      <c r="D2719" t="s">
        <v>3451</v>
      </c>
      <c r="E2719" t="s">
        <v>10825</v>
      </c>
      <c r="F2719" t="s">
        <v>10826</v>
      </c>
      <c r="G2719" s="11"/>
      <c r="H2719" s="12"/>
    </row>
    <row r="2720" spans="1:8" x14ac:dyDescent="0.2">
      <c r="A2720" t="str">
        <f t="shared" si="47"/>
        <v>RT505Langley</v>
      </c>
      <c r="B2720" t="s">
        <v>125</v>
      </c>
      <c r="C2720" t="s">
        <v>10822</v>
      </c>
      <c r="D2720" t="s">
        <v>3451</v>
      </c>
      <c r="E2720" t="s">
        <v>10825</v>
      </c>
      <c r="F2720" t="s">
        <v>10827</v>
      </c>
      <c r="G2720" s="11"/>
      <c r="H2720" s="12"/>
    </row>
    <row r="2721" spans="1:8" x14ac:dyDescent="0.2">
      <c r="A2721" t="str">
        <f t="shared" ref="A2721:A2784" si="48">CONCATENATE(D2722,F2722)</f>
        <v>RT5PECV Ellistown 2</v>
      </c>
      <c r="B2721" t="s">
        <v>125</v>
      </c>
      <c r="C2721" t="s">
        <v>10822</v>
      </c>
      <c r="D2721" t="s">
        <v>3451</v>
      </c>
      <c r="E2721" t="s">
        <v>10825</v>
      </c>
      <c r="F2721" t="s">
        <v>10182</v>
      </c>
      <c r="G2721" s="11"/>
      <c r="H2721" s="12"/>
    </row>
    <row r="2722" spans="1:8" x14ac:dyDescent="0.2">
      <c r="A2722" t="str">
        <f t="shared" si="48"/>
        <v>RT5PECV Snibston 1</v>
      </c>
      <c r="B2722" t="s">
        <v>125</v>
      </c>
      <c r="C2722" t="s">
        <v>10822</v>
      </c>
      <c r="D2722" t="s">
        <v>3531</v>
      </c>
      <c r="E2722" t="s">
        <v>3532</v>
      </c>
      <c r="F2722" t="s">
        <v>10828</v>
      </c>
      <c r="G2722" s="11"/>
      <c r="H2722" s="12"/>
    </row>
    <row r="2723" spans="1:8" x14ac:dyDescent="0.2">
      <c r="A2723" t="str">
        <f t="shared" si="48"/>
        <v>RT5KTCB Beechwood</v>
      </c>
      <c r="B2723" t="s">
        <v>125</v>
      </c>
      <c r="C2723" t="s">
        <v>10822</v>
      </c>
      <c r="D2723" t="s">
        <v>3531</v>
      </c>
      <c r="E2723" t="s">
        <v>3532</v>
      </c>
      <c r="F2723" t="s">
        <v>10829</v>
      </c>
      <c r="G2723" s="11"/>
      <c r="H2723" s="12"/>
    </row>
    <row r="2724" spans="1:8" x14ac:dyDescent="0.2">
      <c r="A2724" t="str">
        <f t="shared" si="48"/>
        <v>RT5KTCB Clarendon</v>
      </c>
      <c r="B2724" t="s">
        <v>125</v>
      </c>
      <c r="C2724" t="s">
        <v>10822</v>
      </c>
      <c r="D2724" t="s">
        <v>3563</v>
      </c>
      <c r="E2724" t="s">
        <v>10830</v>
      </c>
      <c r="F2724" t="s">
        <v>10831</v>
      </c>
      <c r="G2724" s="11"/>
      <c r="H2724" s="12"/>
    </row>
    <row r="2725" spans="1:8" x14ac:dyDescent="0.2">
      <c r="A2725" t="str">
        <f t="shared" si="48"/>
        <v>RT5KTEC Coleman</v>
      </c>
      <c r="B2725" t="s">
        <v>125</v>
      </c>
      <c r="C2725" t="s">
        <v>10822</v>
      </c>
      <c r="D2725" t="s">
        <v>3563</v>
      </c>
      <c r="E2725" t="s">
        <v>10830</v>
      </c>
      <c r="F2725" t="s">
        <v>10832</v>
      </c>
      <c r="G2725" s="11"/>
      <c r="H2725" s="12"/>
    </row>
    <row r="2726" spans="1:8" x14ac:dyDescent="0.2">
      <c r="A2726" t="str">
        <f t="shared" si="48"/>
        <v>RT5KTEC Gwendolen</v>
      </c>
      <c r="B2726" t="s">
        <v>125</v>
      </c>
      <c r="C2726" t="s">
        <v>10822</v>
      </c>
      <c r="D2726" t="s">
        <v>3563</v>
      </c>
      <c r="E2726" t="s">
        <v>10830</v>
      </c>
      <c r="F2726" t="s">
        <v>10833</v>
      </c>
      <c r="G2726" s="11"/>
      <c r="H2726" s="12"/>
    </row>
    <row r="2727" spans="1:8" x14ac:dyDescent="0.2">
      <c r="A2727" t="str">
        <f t="shared" si="48"/>
        <v>RT5PHFP General</v>
      </c>
      <c r="B2727" t="s">
        <v>125</v>
      </c>
      <c r="C2727" t="s">
        <v>10822</v>
      </c>
      <c r="D2727" t="s">
        <v>3563</v>
      </c>
      <c r="E2727" t="s">
        <v>10830</v>
      </c>
      <c r="F2727" t="s">
        <v>10834</v>
      </c>
      <c r="G2727" s="11"/>
      <c r="H2727" s="12"/>
    </row>
    <row r="2728" spans="1:8" x14ac:dyDescent="0.2">
      <c r="A2728" t="str">
        <f t="shared" si="48"/>
        <v>RT5CDThe Gillivers</v>
      </c>
      <c r="B2728" t="s">
        <v>125</v>
      </c>
      <c r="C2728" t="s">
        <v>10822</v>
      </c>
      <c r="D2728" t="s">
        <v>3569</v>
      </c>
      <c r="E2728" t="s">
        <v>3570</v>
      </c>
      <c r="F2728" t="s">
        <v>10835</v>
      </c>
      <c r="G2728" s="11"/>
      <c r="H2728" s="12"/>
    </row>
    <row r="2729" spans="1:8" x14ac:dyDescent="0.2">
      <c r="A2729" t="str">
        <f t="shared" si="48"/>
        <v>RT5YFHB East Ward</v>
      </c>
      <c r="B2729" t="s">
        <v>125</v>
      </c>
      <c r="C2729" t="s">
        <v>10822</v>
      </c>
      <c r="D2729" t="s">
        <v>3583</v>
      </c>
      <c r="E2729" t="s">
        <v>10836</v>
      </c>
      <c r="F2729" t="s">
        <v>10837</v>
      </c>
      <c r="G2729" s="11"/>
      <c r="H2729" s="12"/>
    </row>
    <row r="2730" spans="1:8" x14ac:dyDescent="0.2">
      <c r="A2730" t="str">
        <f t="shared" si="48"/>
        <v>RT5YFHB North Ward</v>
      </c>
      <c r="B2730" t="s">
        <v>125</v>
      </c>
      <c r="C2730" t="s">
        <v>10822</v>
      </c>
      <c r="D2730" t="s">
        <v>3591</v>
      </c>
      <c r="E2730" t="s">
        <v>3592</v>
      </c>
      <c r="F2730" t="s">
        <v>10838</v>
      </c>
      <c r="G2730" s="11"/>
      <c r="H2730" s="12"/>
    </row>
    <row r="2731" spans="1:8" x14ac:dyDescent="0.2">
      <c r="A2731" t="str">
        <f t="shared" si="48"/>
        <v>RT5KWGriffin Female PICU</v>
      </c>
      <c r="B2731" t="s">
        <v>125</v>
      </c>
      <c r="C2731" t="s">
        <v>10822</v>
      </c>
      <c r="D2731" t="s">
        <v>3591</v>
      </c>
      <c r="E2731" t="s">
        <v>3592</v>
      </c>
      <c r="F2731" t="s">
        <v>10839</v>
      </c>
      <c r="G2731" s="11"/>
      <c r="H2731" s="12"/>
    </row>
    <row r="2732" spans="1:8" x14ac:dyDescent="0.2">
      <c r="A2732" t="str">
        <f t="shared" si="48"/>
        <v>RT5KWHP Phoenix</v>
      </c>
      <c r="B2732" t="s">
        <v>125</v>
      </c>
      <c r="C2732" t="s">
        <v>10822</v>
      </c>
      <c r="D2732" t="s">
        <v>3593</v>
      </c>
      <c r="E2732" t="s">
        <v>10840</v>
      </c>
      <c r="F2732" t="s">
        <v>10841</v>
      </c>
      <c r="G2732" s="11"/>
      <c r="H2732" s="12"/>
    </row>
    <row r="2733" spans="1:8" x14ac:dyDescent="0.2">
      <c r="A2733" t="str">
        <f t="shared" si="48"/>
        <v>RT5PDLough Swithland</v>
      </c>
      <c r="B2733" t="s">
        <v>125</v>
      </c>
      <c r="C2733" t="s">
        <v>10822</v>
      </c>
      <c r="D2733" t="s">
        <v>3593</v>
      </c>
      <c r="E2733" t="s">
        <v>10840</v>
      </c>
      <c r="F2733" t="s">
        <v>10842</v>
      </c>
      <c r="G2733" s="11"/>
      <c r="H2733" s="12"/>
    </row>
    <row r="2734" spans="1:8" x14ac:dyDescent="0.2">
      <c r="A2734" t="str">
        <f t="shared" si="48"/>
        <v>RT5PAMM Dalgliesh</v>
      </c>
      <c r="B2734" t="s">
        <v>125</v>
      </c>
      <c r="C2734" t="s">
        <v>10822</v>
      </c>
      <c r="D2734" t="s">
        <v>3674</v>
      </c>
      <c r="E2734" t="s">
        <v>3675</v>
      </c>
      <c r="F2734" t="s">
        <v>10843</v>
      </c>
      <c r="G2734" s="11"/>
      <c r="H2734" s="12"/>
    </row>
    <row r="2735" spans="1:8" x14ac:dyDescent="0.2">
      <c r="A2735" t="str">
        <f t="shared" si="48"/>
        <v>RT5FAML Mill Lodge (New Site)</v>
      </c>
      <c r="B2735" t="s">
        <v>125</v>
      </c>
      <c r="C2735" t="s">
        <v>10822</v>
      </c>
      <c r="D2735" t="s">
        <v>3680</v>
      </c>
      <c r="E2735" t="s">
        <v>3681</v>
      </c>
      <c r="F2735" t="s">
        <v>10844</v>
      </c>
      <c r="G2735" s="11"/>
      <c r="H2735" s="12"/>
    </row>
    <row r="2736" spans="1:8" x14ac:dyDescent="0.2">
      <c r="A2736" t="str">
        <f t="shared" si="48"/>
        <v>RT5PCRutland</v>
      </c>
      <c r="B2736" t="s">
        <v>125</v>
      </c>
      <c r="C2736" t="s">
        <v>10822</v>
      </c>
      <c r="D2736" t="s">
        <v>3758</v>
      </c>
      <c r="E2736" t="s">
        <v>10845</v>
      </c>
      <c r="F2736" t="s">
        <v>10846</v>
      </c>
      <c r="G2736" s="11"/>
      <c r="H2736" s="12"/>
    </row>
    <row r="2737" spans="1:8" x14ac:dyDescent="0.2">
      <c r="A2737" t="str">
        <f t="shared" si="48"/>
        <v>RT5YLSL Ward 1 Stroke</v>
      </c>
      <c r="B2737" t="s">
        <v>125</v>
      </c>
      <c r="C2737" t="s">
        <v>10822</v>
      </c>
      <c r="D2737" t="s">
        <v>3804</v>
      </c>
      <c r="E2737" t="s">
        <v>3805</v>
      </c>
      <c r="F2737" t="s">
        <v>10847</v>
      </c>
      <c r="G2737" s="11"/>
      <c r="H2737" s="12"/>
    </row>
    <row r="2738" spans="1:8" x14ac:dyDescent="0.2">
      <c r="A2738" t="str">
        <f t="shared" si="48"/>
        <v>RT5YLSL Ward 3</v>
      </c>
      <c r="B2738" t="s">
        <v>125</v>
      </c>
      <c r="C2738" t="s">
        <v>10822</v>
      </c>
      <c r="D2738" t="s">
        <v>3826</v>
      </c>
      <c r="E2738" t="s">
        <v>10848</v>
      </c>
      <c r="F2738" t="s">
        <v>10849</v>
      </c>
      <c r="G2738" s="11"/>
      <c r="H2738" s="12"/>
    </row>
    <row r="2739" spans="1:8" x14ac:dyDescent="0.2">
      <c r="A2739" t="str">
        <f t="shared" si="48"/>
        <v>RT5KESH Skye Wing</v>
      </c>
      <c r="B2739" t="s">
        <v>125</v>
      </c>
      <c r="C2739" t="s">
        <v>10822</v>
      </c>
      <c r="D2739" t="s">
        <v>3826</v>
      </c>
      <c r="E2739" t="s">
        <v>10848</v>
      </c>
      <c r="F2739" t="s">
        <v>10850</v>
      </c>
      <c r="G2739" s="11"/>
      <c r="H2739" s="12"/>
    </row>
    <row r="2740" spans="1:8" x14ac:dyDescent="0.2">
      <c r="A2740" t="str">
        <f t="shared" si="48"/>
        <v>RT5NHAgnes Unit</v>
      </c>
      <c r="B2740" t="s">
        <v>125</v>
      </c>
      <c r="C2740" t="s">
        <v>10822</v>
      </c>
      <c r="D2740" t="s">
        <v>3829</v>
      </c>
      <c r="E2740" t="s">
        <v>10851</v>
      </c>
      <c r="F2740" t="s">
        <v>10852</v>
      </c>
      <c r="G2740" s="11"/>
      <c r="H2740" s="12"/>
    </row>
    <row r="2741" spans="1:8" x14ac:dyDescent="0.2">
      <c r="A2741" t="str">
        <f t="shared" si="48"/>
        <v>RT5KFAshby</v>
      </c>
      <c r="B2741" t="s">
        <v>125</v>
      </c>
      <c r="C2741" t="s">
        <v>10822</v>
      </c>
      <c r="D2741" t="s">
        <v>3835</v>
      </c>
      <c r="E2741" t="s">
        <v>3836</v>
      </c>
      <c r="F2741" t="s">
        <v>10853</v>
      </c>
      <c r="G2741" s="11"/>
      <c r="H2741" s="12"/>
    </row>
    <row r="2742" spans="1:8" x14ac:dyDescent="0.2">
      <c r="A2742" t="str">
        <f t="shared" si="48"/>
        <v>RT5KFAston</v>
      </c>
      <c r="B2742" t="s">
        <v>125</v>
      </c>
      <c r="C2742" t="s">
        <v>10822</v>
      </c>
      <c r="D2742" t="s">
        <v>3837</v>
      </c>
      <c r="E2742" t="s">
        <v>3838</v>
      </c>
      <c r="F2742" t="s">
        <v>10854</v>
      </c>
      <c r="G2742" s="11"/>
      <c r="H2742" s="12"/>
    </row>
    <row r="2743" spans="1:8" x14ac:dyDescent="0.2">
      <c r="A2743" t="str">
        <f t="shared" si="48"/>
        <v>RT5KFBeaumont</v>
      </c>
      <c r="B2743" t="s">
        <v>125</v>
      </c>
      <c r="C2743" t="s">
        <v>10822</v>
      </c>
      <c r="D2743" t="s">
        <v>3837</v>
      </c>
      <c r="E2743" t="s">
        <v>3838</v>
      </c>
      <c r="F2743" t="s">
        <v>9527</v>
      </c>
      <c r="G2743" s="11"/>
      <c r="H2743" s="12"/>
    </row>
    <row r="2744" spans="1:8" x14ac:dyDescent="0.2">
      <c r="A2744" t="str">
        <f t="shared" si="48"/>
        <v>RT5KFBosworth</v>
      </c>
      <c r="B2744" t="s">
        <v>125</v>
      </c>
      <c r="C2744" t="s">
        <v>10822</v>
      </c>
      <c r="D2744" t="s">
        <v>3837</v>
      </c>
      <c r="E2744" t="s">
        <v>3838</v>
      </c>
      <c r="F2744" t="s">
        <v>10855</v>
      </c>
      <c r="G2744" s="11"/>
      <c r="H2744" s="12"/>
    </row>
    <row r="2745" spans="1:8" x14ac:dyDescent="0.2">
      <c r="A2745" t="str">
        <f t="shared" si="48"/>
        <v>RT5PECAMHS Beacon Ward</v>
      </c>
      <c r="B2745" t="s">
        <v>125</v>
      </c>
      <c r="C2745" t="s">
        <v>10822</v>
      </c>
      <c r="D2745" t="s">
        <v>3837</v>
      </c>
      <c r="E2745" t="s">
        <v>3838</v>
      </c>
      <c r="F2745" t="s">
        <v>10856</v>
      </c>
      <c r="G2745" s="11"/>
      <c r="H2745" s="12"/>
    </row>
    <row r="2746" spans="1:8" x14ac:dyDescent="0.2">
      <c r="A2746" t="str">
        <f t="shared" si="48"/>
        <v>RT5KFHeather</v>
      </c>
      <c r="B2746" t="s">
        <v>125</v>
      </c>
      <c r="C2746" t="s">
        <v>10822</v>
      </c>
      <c r="D2746" t="s">
        <v>3531</v>
      </c>
      <c r="E2746" t="s">
        <v>3838</v>
      </c>
      <c r="F2746" t="s">
        <v>14460</v>
      </c>
      <c r="G2746" s="11" t="s">
        <v>8597</v>
      </c>
      <c r="H2746" s="12">
        <v>43735</v>
      </c>
    </row>
    <row r="2747" spans="1:8" x14ac:dyDescent="0.2">
      <c r="A2747" t="str">
        <f t="shared" si="48"/>
        <v>RT5KFThornton</v>
      </c>
      <c r="B2747" t="s">
        <v>125</v>
      </c>
      <c r="C2747" t="s">
        <v>10822</v>
      </c>
      <c r="D2747" t="s">
        <v>3837</v>
      </c>
      <c r="E2747" t="s">
        <v>3838</v>
      </c>
      <c r="F2747" t="s">
        <v>8467</v>
      </c>
      <c r="G2747" s="11"/>
      <c r="H2747" s="12"/>
    </row>
    <row r="2748" spans="1:8" x14ac:dyDescent="0.2">
      <c r="A2748" t="str">
        <f t="shared" si="48"/>
        <v>RT5KFWatermead</v>
      </c>
      <c r="B2748" t="s">
        <v>125</v>
      </c>
      <c r="C2748" t="s">
        <v>10822</v>
      </c>
      <c r="D2748" t="s">
        <v>3837</v>
      </c>
      <c r="E2748" t="s">
        <v>3838</v>
      </c>
      <c r="F2748" t="s">
        <v>8832</v>
      </c>
      <c r="G2748" s="11"/>
      <c r="H2748" s="12"/>
    </row>
    <row r="2749" spans="1:8" x14ac:dyDescent="0.2">
      <c r="A2749" t="str">
        <f t="shared" si="48"/>
        <v>RT5FPThe Grange</v>
      </c>
      <c r="B2749" t="s">
        <v>125</v>
      </c>
      <c r="C2749" t="s">
        <v>10822</v>
      </c>
      <c r="D2749" t="s">
        <v>3837</v>
      </c>
      <c r="E2749" t="s">
        <v>3838</v>
      </c>
      <c r="F2749" t="s">
        <v>10857</v>
      </c>
      <c r="G2749" s="11"/>
      <c r="H2749" s="12"/>
    </row>
    <row r="2750" spans="1:8" x14ac:dyDescent="0.2">
      <c r="A2750" t="str">
        <f t="shared" si="48"/>
        <v>RT5FKWillows Unit</v>
      </c>
      <c r="B2750" t="s">
        <v>125</v>
      </c>
      <c r="C2750" t="s">
        <v>10822</v>
      </c>
      <c r="D2750" t="s">
        <v>3841</v>
      </c>
      <c r="E2750" t="s">
        <v>429</v>
      </c>
      <c r="F2750" t="s">
        <v>10858</v>
      </c>
      <c r="G2750" s="11"/>
      <c r="H2750" s="12"/>
    </row>
    <row r="2751" spans="1:8" x14ac:dyDescent="0.2">
      <c r="A2751" t="str">
        <f t="shared" si="48"/>
        <v>RJ231AMU Ward 1</v>
      </c>
      <c r="B2751" t="s">
        <v>125</v>
      </c>
      <c r="C2751" t="s">
        <v>10822</v>
      </c>
      <c r="D2751" t="s">
        <v>3842</v>
      </c>
      <c r="E2751" t="s">
        <v>3843</v>
      </c>
      <c r="F2751" t="s">
        <v>9489</v>
      </c>
      <c r="G2751" s="11"/>
      <c r="H2751" s="12"/>
    </row>
    <row r="2752" spans="1:8" x14ac:dyDescent="0.2">
      <c r="A2752" t="str">
        <f t="shared" si="48"/>
        <v>RJ231AMU Ward 2</v>
      </c>
      <c r="B2752" t="s">
        <v>126</v>
      </c>
      <c r="C2752" t="s">
        <v>10859</v>
      </c>
      <c r="D2752" t="s">
        <v>2036</v>
      </c>
      <c r="E2752" t="s">
        <v>405</v>
      </c>
      <c r="F2752" t="s">
        <v>10860</v>
      </c>
      <c r="G2752" s="11"/>
      <c r="H2752" s="12"/>
    </row>
    <row r="2753" spans="1:8" x14ac:dyDescent="0.2">
      <c r="A2753" t="str">
        <f t="shared" si="48"/>
        <v>RJ231Critical Care</v>
      </c>
      <c r="B2753" t="s">
        <v>126</v>
      </c>
      <c r="C2753" t="s">
        <v>10859</v>
      </c>
      <c r="D2753" t="s">
        <v>2036</v>
      </c>
      <c r="E2753" t="s">
        <v>405</v>
      </c>
      <c r="F2753" t="s">
        <v>10861</v>
      </c>
      <c r="G2753" s="11"/>
      <c r="H2753" s="12"/>
    </row>
    <row r="2754" spans="1:8" x14ac:dyDescent="0.2">
      <c r="A2754" t="str">
        <f t="shared" si="48"/>
        <v>RJ231Greenwich Birth Centre</v>
      </c>
      <c r="B2754" t="s">
        <v>126</v>
      </c>
      <c r="C2754" t="s">
        <v>10859</v>
      </c>
      <c r="D2754" t="s">
        <v>2036</v>
      </c>
      <c r="E2754" t="s">
        <v>405</v>
      </c>
      <c r="F2754" t="s">
        <v>9223</v>
      </c>
      <c r="G2754" s="11"/>
      <c r="H2754" s="12"/>
    </row>
    <row r="2755" spans="1:8" x14ac:dyDescent="0.2">
      <c r="A2755" t="str">
        <f t="shared" si="48"/>
        <v>RJ231Macmillan Brook Ward 21</v>
      </c>
      <c r="B2755" t="s">
        <v>126</v>
      </c>
      <c r="C2755" t="s">
        <v>10859</v>
      </c>
      <c r="D2755" t="s">
        <v>2036</v>
      </c>
      <c r="E2755" t="s">
        <v>405</v>
      </c>
      <c r="F2755" t="s">
        <v>10862</v>
      </c>
      <c r="G2755" s="11"/>
      <c r="H2755" s="12"/>
    </row>
    <row r="2756" spans="1:8" x14ac:dyDescent="0.2">
      <c r="A2756" t="str">
        <f t="shared" si="48"/>
        <v>RJ231New Ward 14</v>
      </c>
      <c r="B2756" t="s">
        <v>126</v>
      </c>
      <c r="C2756" t="s">
        <v>10859</v>
      </c>
      <c r="D2756" t="s">
        <v>2036</v>
      </c>
      <c r="E2756" t="s">
        <v>405</v>
      </c>
      <c r="F2756" t="s">
        <v>10863</v>
      </c>
      <c r="G2756" s="11"/>
      <c r="H2756" s="12"/>
    </row>
    <row r="2757" spans="1:8" x14ac:dyDescent="0.2">
      <c r="A2757" t="str">
        <f t="shared" si="48"/>
        <v>RJ231New Ward 23</v>
      </c>
      <c r="B2757" t="s">
        <v>126</v>
      </c>
      <c r="C2757" t="s">
        <v>10859</v>
      </c>
      <c r="D2757" t="s">
        <v>2036</v>
      </c>
      <c r="E2757" t="s">
        <v>405</v>
      </c>
      <c r="F2757" t="s">
        <v>10864</v>
      </c>
      <c r="G2757" s="11"/>
      <c r="H2757" s="11"/>
    </row>
    <row r="2758" spans="1:8" x14ac:dyDescent="0.2">
      <c r="A2758" t="str">
        <f t="shared" si="48"/>
        <v>RJ231New Ward 3</v>
      </c>
      <c r="B2758" t="s">
        <v>126</v>
      </c>
      <c r="C2758" t="s">
        <v>10859</v>
      </c>
      <c r="D2758" t="s">
        <v>2036</v>
      </c>
      <c r="E2758" t="s">
        <v>405</v>
      </c>
      <c r="F2758" t="s">
        <v>10865</v>
      </c>
      <c r="G2758" s="11"/>
      <c r="H2758" s="11"/>
    </row>
    <row r="2759" spans="1:8" x14ac:dyDescent="0.2">
      <c r="A2759" t="str">
        <f t="shared" si="48"/>
        <v>RJ231SCBU</v>
      </c>
      <c r="B2759" t="s">
        <v>126</v>
      </c>
      <c r="C2759" t="s">
        <v>10859</v>
      </c>
      <c r="D2759" t="s">
        <v>2036</v>
      </c>
      <c r="E2759" t="s">
        <v>405</v>
      </c>
      <c r="F2759" t="s">
        <v>10867</v>
      </c>
      <c r="G2759" s="11"/>
      <c r="H2759" s="11"/>
    </row>
    <row r="2760" spans="1:8" x14ac:dyDescent="0.2">
      <c r="A2760" t="str">
        <f t="shared" si="48"/>
        <v>RJ231Tiger Safari Ward</v>
      </c>
      <c r="B2760" t="s">
        <v>126</v>
      </c>
      <c r="C2760" t="s">
        <v>10859</v>
      </c>
      <c r="D2760" t="s">
        <v>2036</v>
      </c>
      <c r="E2760" t="s">
        <v>405</v>
      </c>
      <c r="F2760" t="s">
        <v>8494</v>
      </c>
      <c r="G2760" s="11"/>
      <c r="H2760" s="11"/>
    </row>
    <row r="2761" spans="1:8" x14ac:dyDescent="0.2">
      <c r="A2761" t="str">
        <f t="shared" si="48"/>
        <v>RJ231Ward 12</v>
      </c>
      <c r="B2761" t="s">
        <v>126</v>
      </c>
      <c r="C2761" t="s">
        <v>10859</v>
      </c>
      <c r="D2761" t="s">
        <v>2036</v>
      </c>
      <c r="E2761" t="s">
        <v>405</v>
      </c>
      <c r="F2761" t="s">
        <v>10868</v>
      </c>
      <c r="G2761" s="11"/>
      <c r="H2761" s="11"/>
    </row>
    <row r="2762" spans="1:8" x14ac:dyDescent="0.2">
      <c r="A2762" t="str">
        <f t="shared" si="48"/>
        <v>RJ231Ward 15</v>
      </c>
      <c r="B2762" t="s">
        <v>126</v>
      </c>
      <c r="C2762" t="s">
        <v>10859</v>
      </c>
      <c r="D2762" t="s">
        <v>2036</v>
      </c>
      <c r="E2762" t="s">
        <v>405</v>
      </c>
      <c r="F2762" t="s">
        <v>8751</v>
      </c>
      <c r="G2762" s="11"/>
      <c r="H2762" s="11"/>
    </row>
    <row r="2763" spans="1:8" x14ac:dyDescent="0.2">
      <c r="A2763" t="str">
        <f t="shared" si="48"/>
        <v>RJ231Ward 16</v>
      </c>
      <c r="B2763" t="s">
        <v>126</v>
      </c>
      <c r="C2763" t="s">
        <v>10859</v>
      </c>
      <c r="D2763" t="s">
        <v>2036</v>
      </c>
      <c r="E2763" t="s">
        <v>405</v>
      </c>
      <c r="F2763" t="s">
        <v>8368</v>
      </c>
      <c r="G2763" s="11"/>
      <c r="H2763" s="11"/>
    </row>
    <row r="2764" spans="1:8" x14ac:dyDescent="0.2">
      <c r="A2764" t="str">
        <f t="shared" si="48"/>
        <v>RJ231Ward 17</v>
      </c>
      <c r="B2764" t="s">
        <v>126</v>
      </c>
      <c r="C2764" t="s">
        <v>10859</v>
      </c>
      <c r="D2764" t="s">
        <v>2036</v>
      </c>
      <c r="E2764" t="s">
        <v>405</v>
      </c>
      <c r="F2764" t="s">
        <v>8369</v>
      </c>
      <c r="G2764" s="11"/>
      <c r="H2764" s="11"/>
    </row>
    <row r="2765" spans="1:8" x14ac:dyDescent="0.2">
      <c r="A2765" t="str">
        <f t="shared" si="48"/>
        <v>RJ231Ward 19</v>
      </c>
      <c r="B2765" t="s">
        <v>126</v>
      </c>
      <c r="C2765" t="s">
        <v>10859</v>
      </c>
      <c r="D2765" t="s">
        <v>2036</v>
      </c>
      <c r="E2765" t="s">
        <v>405</v>
      </c>
      <c r="F2765" t="s">
        <v>8370</v>
      </c>
      <c r="G2765" s="11"/>
      <c r="H2765" s="11"/>
    </row>
    <row r="2766" spans="1:8" x14ac:dyDescent="0.2">
      <c r="A2766" t="str">
        <f t="shared" si="48"/>
        <v>RJ231Ward 20</v>
      </c>
      <c r="B2766" t="s">
        <v>126</v>
      </c>
      <c r="C2766" t="s">
        <v>10859</v>
      </c>
      <c r="D2766" t="s">
        <v>2036</v>
      </c>
      <c r="E2766" t="s">
        <v>405</v>
      </c>
      <c r="F2766" t="s">
        <v>8372</v>
      </c>
      <c r="G2766" s="11"/>
      <c r="H2766" s="11"/>
    </row>
    <row r="2767" spans="1:8" x14ac:dyDescent="0.2">
      <c r="A2767" t="str">
        <f t="shared" si="48"/>
        <v>RJ231Ward 4</v>
      </c>
      <c r="B2767" t="s">
        <v>126</v>
      </c>
      <c r="C2767" t="s">
        <v>10859</v>
      </c>
      <c r="D2767" t="s">
        <v>2036</v>
      </c>
      <c r="E2767" t="s">
        <v>405</v>
      </c>
      <c r="F2767" t="s">
        <v>8843</v>
      </c>
      <c r="G2767" s="11"/>
      <c r="H2767" s="11"/>
    </row>
    <row r="2768" spans="1:8" x14ac:dyDescent="0.2">
      <c r="A2768" t="str">
        <f t="shared" si="48"/>
        <v>RJ231Ward 7 and Delivery Suite</v>
      </c>
      <c r="B2768" t="s">
        <v>126</v>
      </c>
      <c r="C2768" t="s">
        <v>10859</v>
      </c>
      <c r="D2768" t="s">
        <v>2036</v>
      </c>
      <c r="E2768" t="s">
        <v>405</v>
      </c>
      <c r="F2768" t="s">
        <v>8760</v>
      </c>
      <c r="G2768" s="11"/>
      <c r="H2768" s="12"/>
    </row>
    <row r="2769" spans="1:8" x14ac:dyDescent="0.2">
      <c r="A2769" t="str">
        <f t="shared" si="48"/>
        <v>RJ224Alder Ward</v>
      </c>
      <c r="B2769" t="s">
        <v>126</v>
      </c>
      <c r="C2769" t="s">
        <v>10859</v>
      </c>
      <c r="D2769" t="s">
        <v>2036</v>
      </c>
      <c r="E2769" t="s">
        <v>405</v>
      </c>
      <c r="F2769" t="s">
        <v>10869</v>
      </c>
      <c r="G2769" s="11"/>
      <c r="H2769" s="12"/>
    </row>
    <row r="2770" spans="1:8" x14ac:dyDescent="0.2">
      <c r="A2770" t="str">
        <f t="shared" si="48"/>
        <v>RJ224Anderson Delivery Suite</v>
      </c>
      <c r="B2770" t="s">
        <v>126</v>
      </c>
      <c r="C2770" t="s">
        <v>10859</v>
      </c>
      <c r="D2770" t="s">
        <v>2039</v>
      </c>
      <c r="E2770" t="s">
        <v>2040</v>
      </c>
      <c r="F2770" t="s">
        <v>10870</v>
      </c>
      <c r="G2770" s="11"/>
      <c r="H2770" s="12"/>
    </row>
    <row r="2771" spans="1:8" x14ac:dyDescent="0.2">
      <c r="A2771" t="str">
        <f t="shared" si="48"/>
        <v>RJ224Ash Ward</v>
      </c>
      <c r="B2771" t="s">
        <v>126</v>
      </c>
      <c r="C2771" t="s">
        <v>10859</v>
      </c>
      <c r="D2771" t="s">
        <v>2039</v>
      </c>
      <c r="E2771" t="s">
        <v>2040</v>
      </c>
      <c r="F2771" t="s">
        <v>10871</v>
      </c>
      <c r="G2771" s="11"/>
      <c r="H2771" s="12"/>
    </row>
    <row r="2772" spans="1:8" x14ac:dyDescent="0.2">
      <c r="A2772" t="str">
        <f t="shared" si="48"/>
        <v>RJ224Aspen Ward</v>
      </c>
      <c r="B2772" t="s">
        <v>126</v>
      </c>
      <c r="C2772" t="s">
        <v>10859</v>
      </c>
      <c r="D2772" t="s">
        <v>2039</v>
      </c>
      <c r="E2772" t="s">
        <v>2040</v>
      </c>
      <c r="F2772" t="s">
        <v>10872</v>
      </c>
      <c r="G2772" s="11"/>
      <c r="H2772" s="12"/>
    </row>
    <row r="2773" spans="1:8" x14ac:dyDescent="0.2">
      <c r="A2773" t="str">
        <f t="shared" si="48"/>
        <v>RJ224Beech Ward</v>
      </c>
      <c r="B2773" t="s">
        <v>126</v>
      </c>
      <c r="C2773" t="s">
        <v>10859</v>
      </c>
      <c r="D2773" t="s">
        <v>2039</v>
      </c>
      <c r="E2773" t="s">
        <v>2040</v>
      </c>
      <c r="F2773" t="s">
        <v>10873</v>
      </c>
      <c r="G2773" s="11"/>
      <c r="H2773" s="12"/>
    </row>
    <row r="2774" spans="1:8" x14ac:dyDescent="0.2">
      <c r="A2774" t="str">
        <f t="shared" si="48"/>
        <v>RJ224Birth Centre</v>
      </c>
      <c r="B2774" t="s">
        <v>126</v>
      </c>
      <c r="C2774" t="s">
        <v>10859</v>
      </c>
      <c r="D2774" t="s">
        <v>2039</v>
      </c>
      <c r="E2774" t="s">
        <v>2040</v>
      </c>
      <c r="F2774" t="s">
        <v>10076</v>
      </c>
      <c r="G2774" s="11"/>
      <c r="H2774" s="12"/>
    </row>
    <row r="2775" spans="1:8" x14ac:dyDescent="0.2">
      <c r="A2775" t="str">
        <f t="shared" si="48"/>
        <v>RJ224Cedar Ward</v>
      </c>
      <c r="B2775" t="s">
        <v>126</v>
      </c>
      <c r="C2775" t="s">
        <v>10859</v>
      </c>
      <c r="D2775" t="s">
        <v>2039</v>
      </c>
      <c r="E2775" t="s">
        <v>2040</v>
      </c>
      <c r="F2775" t="s">
        <v>8756</v>
      </c>
      <c r="G2775" s="11" t="s">
        <v>10908</v>
      </c>
      <c r="H2775" s="12">
        <v>43781</v>
      </c>
    </row>
    <row r="2776" spans="1:8" x14ac:dyDescent="0.2">
      <c r="A2776" t="str">
        <f t="shared" si="48"/>
        <v>RJ224Cherry Ward</v>
      </c>
      <c r="B2776" t="s">
        <v>126</v>
      </c>
      <c r="C2776" t="s">
        <v>10859</v>
      </c>
      <c r="D2776" t="s">
        <v>2039</v>
      </c>
      <c r="E2776" t="s">
        <v>2040</v>
      </c>
      <c r="F2776" t="s">
        <v>10874</v>
      </c>
      <c r="G2776" s="11" t="s">
        <v>10910</v>
      </c>
      <c r="H2776" s="12">
        <v>43766</v>
      </c>
    </row>
    <row r="2777" spans="1:8" x14ac:dyDescent="0.2">
      <c r="A2777" t="str">
        <f t="shared" si="48"/>
        <v>RJ224Chestnut Ward</v>
      </c>
      <c r="B2777" t="s">
        <v>126</v>
      </c>
      <c r="C2777" t="s">
        <v>10859</v>
      </c>
      <c r="D2777" t="s">
        <v>2039</v>
      </c>
      <c r="E2777" t="s">
        <v>2040</v>
      </c>
      <c r="F2777" t="s">
        <v>10875</v>
      </c>
      <c r="G2777" s="11" t="s">
        <v>10910</v>
      </c>
      <c r="H2777" s="11">
        <v>43766</v>
      </c>
    </row>
    <row r="2778" spans="1:8" x14ac:dyDescent="0.2">
      <c r="A2778" t="str">
        <f t="shared" si="48"/>
        <v>RJ224Childrens Inpatient Ward</v>
      </c>
      <c r="B2778" t="s">
        <v>126</v>
      </c>
      <c r="C2778" t="s">
        <v>10859</v>
      </c>
      <c r="D2778" t="s">
        <v>2039</v>
      </c>
      <c r="E2778" t="s">
        <v>2040</v>
      </c>
      <c r="F2778" t="s">
        <v>10876</v>
      </c>
      <c r="G2778" s="11" t="s">
        <v>10910</v>
      </c>
      <c r="H2778" s="11">
        <v>43766</v>
      </c>
    </row>
    <row r="2779" spans="1:8" x14ac:dyDescent="0.2">
      <c r="A2779" t="str">
        <f t="shared" si="48"/>
        <v>RJ224Critical Care Unit</v>
      </c>
      <c r="B2779" t="s">
        <v>126</v>
      </c>
      <c r="C2779" t="s">
        <v>10859</v>
      </c>
      <c r="D2779" t="s">
        <v>2039</v>
      </c>
      <c r="E2779" t="s">
        <v>2040</v>
      </c>
      <c r="F2779" t="s">
        <v>10877</v>
      </c>
      <c r="G2779" s="11" t="s">
        <v>10910</v>
      </c>
      <c r="H2779" s="12">
        <v>43766</v>
      </c>
    </row>
    <row r="2780" spans="1:8" x14ac:dyDescent="0.2">
      <c r="A2780" t="str">
        <f t="shared" si="48"/>
        <v>RJ224Elm Ward</v>
      </c>
      <c r="B2780" t="s">
        <v>126</v>
      </c>
      <c r="C2780" t="s">
        <v>10859</v>
      </c>
      <c r="D2780" t="s">
        <v>2039</v>
      </c>
      <c r="E2780" t="s">
        <v>2040</v>
      </c>
      <c r="F2780" t="s">
        <v>9452</v>
      </c>
      <c r="G2780" s="11" t="s">
        <v>10911</v>
      </c>
      <c r="H2780" s="11">
        <v>43766</v>
      </c>
    </row>
    <row r="2781" spans="1:8" x14ac:dyDescent="0.2">
      <c r="A2781" t="str">
        <f t="shared" si="48"/>
        <v>RJ224Hawthorn Ward</v>
      </c>
      <c r="B2781" t="s">
        <v>126</v>
      </c>
      <c r="C2781" t="s">
        <v>10859</v>
      </c>
      <c r="D2781" t="s">
        <v>2039</v>
      </c>
      <c r="E2781" t="s">
        <v>2040</v>
      </c>
      <c r="F2781" t="s">
        <v>10048</v>
      </c>
      <c r="G2781" s="11" t="s">
        <v>10910</v>
      </c>
      <c r="H2781" s="11">
        <v>43766</v>
      </c>
    </row>
    <row r="2782" spans="1:8" x14ac:dyDescent="0.2">
      <c r="A2782" t="str">
        <f t="shared" si="48"/>
        <v>RJ224Juniper Ward</v>
      </c>
      <c r="B2782" t="s">
        <v>126</v>
      </c>
      <c r="C2782" t="s">
        <v>10859</v>
      </c>
      <c r="D2782" t="s">
        <v>2039</v>
      </c>
      <c r="E2782" t="s">
        <v>2040</v>
      </c>
      <c r="F2782" t="s">
        <v>10878</v>
      </c>
      <c r="G2782" s="11" t="s">
        <v>10910</v>
      </c>
      <c r="H2782" s="11">
        <v>43766</v>
      </c>
    </row>
    <row r="2783" spans="1:8" x14ac:dyDescent="0.2">
      <c r="A2783" t="str">
        <f t="shared" si="48"/>
        <v>RJ224Larch Ward</v>
      </c>
      <c r="B2783" t="s">
        <v>126</v>
      </c>
      <c r="C2783" t="s">
        <v>10859</v>
      </c>
      <c r="D2783" t="s">
        <v>2039</v>
      </c>
      <c r="E2783" t="s">
        <v>2040</v>
      </c>
      <c r="F2783" t="s">
        <v>10049</v>
      </c>
      <c r="G2783" s="11" t="s">
        <v>10910</v>
      </c>
      <c r="H2783" s="12">
        <v>43766</v>
      </c>
    </row>
    <row r="2784" spans="1:8" x14ac:dyDescent="0.2">
      <c r="A2784" t="str">
        <f t="shared" si="48"/>
        <v>RJ224Laurel Ward</v>
      </c>
      <c r="B2784" t="s">
        <v>126</v>
      </c>
      <c r="C2784" t="s">
        <v>10859</v>
      </c>
      <c r="D2784" t="s">
        <v>2039</v>
      </c>
      <c r="E2784" t="s">
        <v>2040</v>
      </c>
      <c r="F2784" t="s">
        <v>10879</v>
      </c>
      <c r="G2784" s="11" t="s">
        <v>10910</v>
      </c>
      <c r="H2784" s="12">
        <v>43766</v>
      </c>
    </row>
    <row r="2785" spans="1:8" x14ac:dyDescent="0.2">
      <c r="A2785" t="str">
        <f t="shared" ref="A2785:A2848" si="49">CONCATENATE(D2786,F2786)</f>
        <v>RJ224Linden Ward</v>
      </c>
      <c r="B2785" t="s">
        <v>126</v>
      </c>
      <c r="C2785" t="s">
        <v>10859</v>
      </c>
      <c r="D2785" t="s">
        <v>2039</v>
      </c>
      <c r="E2785" t="s">
        <v>2040</v>
      </c>
      <c r="F2785" t="s">
        <v>10050</v>
      </c>
      <c r="G2785" s="11" t="s">
        <v>10910</v>
      </c>
      <c r="H2785" s="12">
        <v>43766</v>
      </c>
    </row>
    <row r="2786" spans="1:8" x14ac:dyDescent="0.2">
      <c r="A2786" t="str">
        <f t="shared" si="49"/>
        <v>RJ224Maple Ward</v>
      </c>
      <c r="B2786" t="s">
        <v>126</v>
      </c>
      <c r="C2786" t="s">
        <v>10859</v>
      </c>
      <c r="D2786" t="s">
        <v>2039</v>
      </c>
      <c r="E2786" t="s">
        <v>2040</v>
      </c>
      <c r="F2786" t="s">
        <v>10880</v>
      </c>
      <c r="G2786" s="11" t="s">
        <v>10910</v>
      </c>
      <c r="H2786" s="12">
        <v>43766</v>
      </c>
    </row>
    <row r="2787" spans="1:8" x14ac:dyDescent="0.2">
      <c r="A2787" t="str">
        <f t="shared" si="49"/>
        <v>RJ224Maternity Ward (LH)</v>
      </c>
      <c r="B2787" t="s">
        <v>126</v>
      </c>
      <c r="C2787" t="s">
        <v>10859</v>
      </c>
      <c r="D2787" t="s">
        <v>2039</v>
      </c>
      <c r="E2787" t="s">
        <v>2040</v>
      </c>
      <c r="F2787" t="s">
        <v>10881</v>
      </c>
      <c r="G2787" s="11" t="s">
        <v>10910</v>
      </c>
      <c r="H2787" s="11">
        <v>43766</v>
      </c>
    </row>
    <row r="2788" spans="1:8" x14ac:dyDescent="0.2">
      <c r="A2788" t="str">
        <f t="shared" si="49"/>
        <v>RJ224Mulberry Ward</v>
      </c>
      <c r="B2788" t="s">
        <v>126</v>
      </c>
      <c r="C2788" t="s">
        <v>10859</v>
      </c>
      <c r="D2788" t="s">
        <v>2039</v>
      </c>
      <c r="E2788" t="s">
        <v>2040</v>
      </c>
      <c r="F2788" t="s">
        <v>10882</v>
      </c>
      <c r="G2788" s="11" t="s">
        <v>10910</v>
      </c>
      <c r="H2788" s="11">
        <v>43766</v>
      </c>
    </row>
    <row r="2789" spans="1:8" x14ac:dyDescent="0.2">
      <c r="A2789" t="str">
        <f t="shared" si="49"/>
        <v>RJ224NICU</v>
      </c>
      <c r="B2789" t="s">
        <v>126</v>
      </c>
      <c r="C2789" t="s">
        <v>10859</v>
      </c>
      <c r="D2789" t="s">
        <v>2039</v>
      </c>
      <c r="E2789" t="s">
        <v>2040</v>
      </c>
      <c r="F2789" t="s">
        <v>10051</v>
      </c>
      <c r="G2789" s="11" t="s">
        <v>10910</v>
      </c>
      <c r="H2789" s="12">
        <v>43766</v>
      </c>
    </row>
    <row r="2790" spans="1:8" x14ac:dyDescent="0.2">
      <c r="A2790" t="str">
        <f t="shared" si="49"/>
        <v>RJ224Oak Ward</v>
      </c>
      <c r="B2790" t="s">
        <v>126</v>
      </c>
      <c r="C2790" t="s">
        <v>10859</v>
      </c>
      <c r="D2790" t="s">
        <v>2039</v>
      </c>
      <c r="E2790" t="s">
        <v>2040</v>
      </c>
      <c r="F2790" t="s">
        <v>8408</v>
      </c>
      <c r="G2790" s="11" t="s">
        <v>10910</v>
      </c>
      <c r="H2790" s="11">
        <v>43766</v>
      </c>
    </row>
    <row r="2791" spans="1:8" x14ac:dyDescent="0.2">
      <c r="A2791" t="str">
        <f t="shared" si="49"/>
        <v>RY568Scotter</v>
      </c>
      <c r="B2791" t="s">
        <v>126</v>
      </c>
      <c r="C2791" t="s">
        <v>10859</v>
      </c>
      <c r="D2791" t="s">
        <v>2039</v>
      </c>
      <c r="E2791" t="s">
        <v>2040</v>
      </c>
      <c r="F2791" t="s">
        <v>10078</v>
      </c>
      <c r="G2791" s="11" t="s">
        <v>10910</v>
      </c>
      <c r="H2791" s="11">
        <v>43766</v>
      </c>
    </row>
    <row r="2792" spans="1:8" x14ac:dyDescent="0.2">
      <c r="A2792" t="str">
        <f t="shared" si="49"/>
        <v>RY572Archer</v>
      </c>
      <c r="B2792" t="s">
        <v>127</v>
      </c>
      <c r="C2792" t="s">
        <v>10883</v>
      </c>
      <c r="D2792" t="s">
        <v>7517</v>
      </c>
      <c r="E2792" t="s">
        <v>7518</v>
      </c>
      <c r="F2792" t="s">
        <v>10884</v>
      </c>
      <c r="G2792" s="11" t="s">
        <v>10910</v>
      </c>
      <c r="H2792" s="12">
        <v>43766</v>
      </c>
    </row>
    <row r="2793" spans="1:8" x14ac:dyDescent="0.2">
      <c r="A2793" t="str">
        <f t="shared" si="49"/>
        <v>RY572Carlton</v>
      </c>
      <c r="B2793" t="s">
        <v>127</v>
      </c>
      <c r="C2793" t="s">
        <v>10883</v>
      </c>
      <c r="D2793" t="s">
        <v>7519</v>
      </c>
      <c r="E2793" t="s">
        <v>7520</v>
      </c>
      <c r="F2793" t="s">
        <v>10885</v>
      </c>
      <c r="G2793" s="11" t="s">
        <v>10910</v>
      </c>
      <c r="H2793" s="12">
        <v>43766</v>
      </c>
    </row>
    <row r="2794" spans="1:8" x14ac:dyDescent="0.2">
      <c r="A2794" t="str">
        <f t="shared" si="49"/>
        <v>RY539Gloucester</v>
      </c>
      <c r="B2794" t="s">
        <v>127</v>
      </c>
      <c r="C2794" t="s">
        <v>10883</v>
      </c>
      <c r="D2794" t="s">
        <v>7519</v>
      </c>
      <c r="E2794" t="s">
        <v>7520</v>
      </c>
      <c r="F2794" t="s">
        <v>10886</v>
      </c>
      <c r="G2794" s="11" t="s">
        <v>10910</v>
      </c>
      <c r="H2794" s="12">
        <v>43766</v>
      </c>
    </row>
    <row r="2795" spans="1:8" x14ac:dyDescent="0.2">
      <c r="A2795" t="str">
        <f t="shared" si="49"/>
        <v>RY539Scarborough</v>
      </c>
      <c r="B2795" t="s">
        <v>127</v>
      </c>
      <c r="C2795" t="s">
        <v>10883</v>
      </c>
      <c r="D2795" t="s">
        <v>7521</v>
      </c>
      <c r="E2795" t="s">
        <v>7522</v>
      </c>
      <c r="F2795" t="s">
        <v>9832</v>
      </c>
      <c r="G2795" s="11" t="s">
        <v>10910</v>
      </c>
      <c r="H2795" s="12">
        <v>43766</v>
      </c>
    </row>
    <row r="2796" spans="1:8" x14ac:dyDescent="0.2">
      <c r="A2796" t="str">
        <f t="shared" si="49"/>
        <v>RY583Butterfly</v>
      </c>
      <c r="B2796" t="s">
        <v>127</v>
      </c>
      <c r="C2796" t="s">
        <v>10883</v>
      </c>
      <c r="D2796" t="s">
        <v>7521</v>
      </c>
      <c r="E2796" t="s">
        <v>7522</v>
      </c>
      <c r="F2796" t="s">
        <v>10887</v>
      </c>
      <c r="G2796" s="11" t="s">
        <v>10910</v>
      </c>
      <c r="H2796" s="11">
        <v>43766</v>
      </c>
    </row>
    <row r="2797" spans="1:8" x14ac:dyDescent="0.2">
      <c r="A2797" t="str">
        <f t="shared" si="49"/>
        <v>RY567Welland</v>
      </c>
      <c r="B2797" t="s">
        <v>127</v>
      </c>
      <c r="C2797" t="s">
        <v>10883</v>
      </c>
      <c r="D2797" t="s">
        <v>7523</v>
      </c>
      <c r="E2797" t="s">
        <v>7524</v>
      </c>
      <c r="F2797" t="s">
        <v>10888</v>
      </c>
      <c r="G2797" s="11" t="s">
        <v>10910</v>
      </c>
      <c r="H2797" s="11">
        <v>43766</v>
      </c>
    </row>
    <row r="2798" spans="1:8" x14ac:dyDescent="0.2">
      <c r="A2798" t="str">
        <f t="shared" si="49"/>
        <v>RP7MAAsh Villa</v>
      </c>
      <c r="B2798" t="s">
        <v>127</v>
      </c>
      <c r="C2798" t="s">
        <v>10883</v>
      </c>
      <c r="D2798" t="s">
        <v>7525</v>
      </c>
      <c r="E2798" t="s">
        <v>5168</v>
      </c>
      <c r="F2798" t="s">
        <v>10889</v>
      </c>
      <c r="G2798" s="11" t="s">
        <v>10910</v>
      </c>
      <c r="H2798" s="11">
        <v>43766</v>
      </c>
    </row>
    <row r="2799" spans="1:8" x14ac:dyDescent="0.2">
      <c r="A2799" t="str">
        <f t="shared" si="49"/>
        <v>RP7CGLangworth Ward</v>
      </c>
      <c r="B2799" t="s">
        <v>128</v>
      </c>
      <c r="C2799" t="s">
        <v>10890</v>
      </c>
      <c r="D2799" t="s">
        <v>2771</v>
      </c>
      <c r="E2799" t="s">
        <v>2772</v>
      </c>
      <c r="F2799" t="s">
        <v>10891</v>
      </c>
      <c r="G2799" s="11" t="s">
        <v>10910</v>
      </c>
      <c r="H2799" s="11">
        <v>43766</v>
      </c>
    </row>
    <row r="2800" spans="1:8" x14ac:dyDescent="0.2">
      <c r="A2800" t="str">
        <f t="shared" si="49"/>
        <v>RP7DCMaple Lodge</v>
      </c>
      <c r="B2800" t="s">
        <v>128</v>
      </c>
      <c r="C2800" t="s">
        <v>10890</v>
      </c>
      <c r="D2800" t="s">
        <v>2773</v>
      </c>
      <c r="E2800" t="s">
        <v>2774</v>
      </c>
      <c r="F2800" t="s">
        <v>10892</v>
      </c>
      <c r="G2800" s="11" t="s">
        <v>10910</v>
      </c>
      <c r="H2800" s="12">
        <v>43766</v>
      </c>
    </row>
    <row r="2801" spans="1:8" x14ac:dyDescent="0.2">
      <c r="A2801" t="str">
        <f t="shared" si="49"/>
        <v>RP706Ashley House</v>
      </c>
      <c r="B2801" t="s">
        <v>128</v>
      </c>
      <c r="C2801" t="s">
        <v>10890</v>
      </c>
      <c r="D2801" t="s">
        <v>2777</v>
      </c>
      <c r="E2801" t="s">
        <v>2778</v>
      </c>
      <c r="F2801" t="s">
        <v>10893</v>
      </c>
      <c r="G2801" s="11" t="s">
        <v>10910</v>
      </c>
      <c r="H2801" s="11">
        <v>43766</v>
      </c>
    </row>
    <row r="2802" spans="1:8" x14ac:dyDescent="0.2">
      <c r="A2802" t="str">
        <f t="shared" si="49"/>
        <v>RP7EVCharlesworth Ward</v>
      </c>
      <c r="B2802" t="s">
        <v>128</v>
      </c>
      <c r="C2802" t="s">
        <v>10890</v>
      </c>
      <c r="D2802" t="s">
        <v>2779</v>
      </c>
      <c r="E2802" t="s">
        <v>2780</v>
      </c>
      <c r="F2802" t="s">
        <v>10894</v>
      </c>
      <c r="G2802" s="11" t="s">
        <v>10910</v>
      </c>
      <c r="H2802" s="11">
        <v>43766</v>
      </c>
    </row>
    <row r="2803" spans="1:8" x14ac:dyDescent="0.2">
      <c r="A2803" t="str">
        <f t="shared" si="49"/>
        <v>RP7EVConolly Ward</v>
      </c>
      <c r="B2803" t="s">
        <v>128</v>
      </c>
      <c r="C2803" t="s">
        <v>10890</v>
      </c>
      <c r="D2803" t="s">
        <v>2781</v>
      </c>
      <c r="E2803" t="s">
        <v>2782</v>
      </c>
      <c r="F2803" t="s">
        <v>10895</v>
      </c>
      <c r="G2803" s="11" t="s">
        <v>10910</v>
      </c>
      <c r="H2803" s="11">
        <v>43766</v>
      </c>
    </row>
    <row r="2804" spans="1:8" x14ac:dyDescent="0.2">
      <c r="A2804" t="str">
        <f t="shared" si="49"/>
        <v>RP723Hartsholme Unit</v>
      </c>
      <c r="B2804" t="s">
        <v>128</v>
      </c>
      <c r="C2804" t="s">
        <v>10890</v>
      </c>
      <c r="D2804" t="s">
        <v>2781</v>
      </c>
      <c r="E2804" t="s">
        <v>2782</v>
      </c>
      <c r="F2804" t="s">
        <v>9617</v>
      </c>
      <c r="G2804" s="11" t="s">
        <v>10910</v>
      </c>
      <c r="H2804" s="11">
        <v>43766</v>
      </c>
    </row>
    <row r="2805" spans="1:8" x14ac:dyDescent="0.2">
      <c r="A2805" t="str">
        <f t="shared" si="49"/>
        <v>RP7LAWard 12</v>
      </c>
      <c r="B2805" t="s">
        <v>128</v>
      </c>
      <c r="C2805" t="s">
        <v>10890</v>
      </c>
      <c r="D2805" t="s">
        <v>2785</v>
      </c>
      <c r="E2805" t="s">
        <v>2786</v>
      </c>
      <c r="F2805" t="s">
        <v>10896</v>
      </c>
      <c r="G2805" s="11" t="s">
        <v>10910</v>
      </c>
      <c r="H2805" s="12">
        <v>43766</v>
      </c>
    </row>
    <row r="2806" spans="1:8" x14ac:dyDescent="0.2">
      <c r="A2806" t="str">
        <f t="shared" si="49"/>
        <v>RP7FKFrancis Willis Unit</v>
      </c>
      <c r="B2806" t="s">
        <v>128</v>
      </c>
      <c r="C2806" t="s">
        <v>10890</v>
      </c>
      <c r="D2806" t="s">
        <v>2795</v>
      </c>
      <c r="E2806" t="s">
        <v>2796</v>
      </c>
      <c r="F2806" t="s">
        <v>8751</v>
      </c>
      <c r="G2806" s="11" t="s">
        <v>10910</v>
      </c>
      <c r="H2806" s="11">
        <v>43766</v>
      </c>
    </row>
    <row r="2807" spans="1:8" x14ac:dyDescent="0.2">
      <c r="A2807" t="str">
        <f t="shared" si="49"/>
        <v>RP7FQThe Fens</v>
      </c>
      <c r="B2807" t="s">
        <v>128</v>
      </c>
      <c r="C2807" t="s">
        <v>10890</v>
      </c>
      <c r="D2807" t="s">
        <v>2809</v>
      </c>
      <c r="E2807" t="s">
        <v>2810</v>
      </c>
      <c r="F2807" t="s">
        <v>10897</v>
      </c>
      <c r="G2807" s="11" t="s">
        <v>10910</v>
      </c>
      <c r="H2807" s="12">
        <v>43766</v>
      </c>
    </row>
    <row r="2808" spans="1:8" x14ac:dyDescent="0.2">
      <c r="A2808" t="str">
        <f t="shared" si="49"/>
        <v>RP7FQThe Vales</v>
      </c>
      <c r="B2808" t="s">
        <v>128</v>
      </c>
      <c r="C2808" t="s">
        <v>10890</v>
      </c>
      <c r="D2808" t="s">
        <v>2815</v>
      </c>
      <c r="E2808" t="s">
        <v>2816</v>
      </c>
      <c r="F2808" t="s">
        <v>10898</v>
      </c>
      <c r="G2808" s="11" t="s">
        <v>10910</v>
      </c>
      <c r="H2808" s="11">
        <v>43766</v>
      </c>
    </row>
    <row r="2809" spans="1:8" x14ac:dyDescent="0.2">
      <c r="A2809" t="str">
        <f t="shared" si="49"/>
        <v>RP7FQThe Wolds</v>
      </c>
      <c r="B2809" t="s">
        <v>128</v>
      </c>
      <c r="C2809" t="s">
        <v>10890</v>
      </c>
      <c r="D2809" t="s">
        <v>2815</v>
      </c>
      <c r="E2809" t="s">
        <v>2816</v>
      </c>
      <c r="F2809" t="s">
        <v>10899</v>
      </c>
      <c r="G2809" s="11" t="s">
        <v>10910</v>
      </c>
      <c r="H2809" s="11">
        <v>43766</v>
      </c>
    </row>
    <row r="2810" spans="1:8" x14ac:dyDescent="0.2">
      <c r="A2810" t="str">
        <f t="shared" si="49"/>
        <v>RP7LPManthorpe</v>
      </c>
      <c r="B2810" t="s">
        <v>128</v>
      </c>
      <c r="C2810" t="s">
        <v>10890</v>
      </c>
      <c r="D2810" t="s">
        <v>2815</v>
      </c>
      <c r="E2810" t="s">
        <v>2816</v>
      </c>
      <c r="F2810" t="s">
        <v>10900</v>
      </c>
      <c r="G2810" s="11" t="s">
        <v>10910</v>
      </c>
      <c r="H2810" s="11">
        <v>43766</v>
      </c>
    </row>
    <row r="2811" spans="1:8" x14ac:dyDescent="0.2">
      <c r="A2811" t="str">
        <f t="shared" si="49"/>
        <v>RP701Rochford</v>
      </c>
      <c r="B2811" t="s">
        <v>128</v>
      </c>
      <c r="C2811" t="s">
        <v>10890</v>
      </c>
      <c r="D2811" t="s">
        <v>2819</v>
      </c>
      <c r="E2811" t="s">
        <v>2820</v>
      </c>
      <c r="F2811" t="s">
        <v>10901</v>
      </c>
      <c r="G2811" s="11" t="s">
        <v>10910</v>
      </c>
      <c r="H2811" s="12">
        <v>43766</v>
      </c>
    </row>
    <row r="2812" spans="1:8" x14ac:dyDescent="0.2">
      <c r="A2812" t="str">
        <f t="shared" si="49"/>
        <v>RBQHQBIRCH</v>
      </c>
      <c r="B2812" t="s">
        <v>128</v>
      </c>
      <c r="C2812" t="s">
        <v>10890</v>
      </c>
      <c r="D2812" t="s">
        <v>2827</v>
      </c>
      <c r="E2812" t="s">
        <v>2828</v>
      </c>
      <c r="F2812" t="s">
        <v>10902</v>
      </c>
      <c r="G2812" s="11" t="s">
        <v>10910</v>
      </c>
      <c r="H2812" s="12">
        <v>43766</v>
      </c>
    </row>
    <row r="2813" spans="1:8" x14ac:dyDescent="0.2">
      <c r="A2813" t="str">
        <f t="shared" si="49"/>
        <v>RBQHQCCU</v>
      </c>
      <c r="B2813" t="s">
        <v>129</v>
      </c>
      <c r="C2813" t="s">
        <v>10903</v>
      </c>
      <c r="D2813" t="s">
        <v>1013</v>
      </c>
      <c r="E2813" t="s">
        <v>1014</v>
      </c>
      <c r="F2813" t="s">
        <v>8595</v>
      </c>
      <c r="G2813" s="11" t="s">
        <v>10910</v>
      </c>
      <c r="H2813" s="12">
        <v>43766</v>
      </c>
    </row>
    <row r="2814" spans="1:8" x14ac:dyDescent="0.2">
      <c r="A2814" t="str">
        <f t="shared" si="49"/>
        <v>RBQHQCEDAR</v>
      </c>
      <c r="B2814" t="s">
        <v>129</v>
      </c>
      <c r="C2814" t="s">
        <v>10903</v>
      </c>
      <c r="D2814" t="s">
        <v>1013</v>
      </c>
      <c r="E2814" t="s">
        <v>1014</v>
      </c>
      <c r="F2814" t="s">
        <v>8475</v>
      </c>
      <c r="G2814" s="11" t="s">
        <v>10910</v>
      </c>
      <c r="H2814" s="11">
        <v>43766</v>
      </c>
    </row>
    <row r="2815" spans="1:8" x14ac:dyDescent="0.2">
      <c r="A2815" t="str">
        <f t="shared" si="49"/>
        <v>RBQHQCHERRY</v>
      </c>
      <c r="B2815" t="s">
        <v>129</v>
      </c>
      <c r="C2815" t="s">
        <v>10903</v>
      </c>
      <c r="D2815" t="s">
        <v>1013</v>
      </c>
      <c r="E2815" t="s">
        <v>1014</v>
      </c>
      <c r="F2815" t="s">
        <v>8599</v>
      </c>
      <c r="G2815" s="11" t="s">
        <v>10910</v>
      </c>
      <c r="H2815" s="11">
        <v>43766</v>
      </c>
    </row>
    <row r="2816" spans="1:8" x14ac:dyDescent="0.2">
      <c r="A2816" t="str">
        <f t="shared" si="49"/>
        <v>RBQHQCRITICAL CARE</v>
      </c>
      <c r="B2816" t="s">
        <v>129</v>
      </c>
      <c r="C2816" t="s">
        <v>10903</v>
      </c>
      <c r="D2816" t="s">
        <v>1013</v>
      </c>
      <c r="E2816" t="s">
        <v>1014</v>
      </c>
      <c r="F2816" t="s">
        <v>10904</v>
      </c>
      <c r="G2816" s="11" t="s">
        <v>9336</v>
      </c>
      <c r="H2816" s="12">
        <v>43766</v>
      </c>
    </row>
    <row r="2817" spans="1:8" x14ac:dyDescent="0.2">
      <c r="A2817" t="str">
        <f t="shared" si="49"/>
        <v>RBQHQELM</v>
      </c>
      <c r="B2817" t="s">
        <v>129</v>
      </c>
      <c r="C2817" t="s">
        <v>10903</v>
      </c>
      <c r="D2817" t="s">
        <v>1013</v>
      </c>
      <c r="E2817" t="s">
        <v>1014</v>
      </c>
      <c r="F2817" t="s">
        <v>10905</v>
      </c>
      <c r="G2817" s="11" t="s">
        <v>9336</v>
      </c>
      <c r="H2817" s="12">
        <v>43766</v>
      </c>
    </row>
    <row r="2818" spans="1:8" x14ac:dyDescent="0.2">
      <c r="A2818" t="str">
        <f t="shared" si="49"/>
        <v>RBQHQHDU</v>
      </c>
      <c r="B2818" t="s">
        <v>129</v>
      </c>
      <c r="C2818" t="s">
        <v>10903</v>
      </c>
      <c r="D2818" t="s">
        <v>1013</v>
      </c>
      <c r="E2818" t="s">
        <v>1014</v>
      </c>
      <c r="F2818" t="s">
        <v>10906</v>
      </c>
      <c r="G2818" s="11" t="s">
        <v>9336</v>
      </c>
      <c r="H2818" s="12">
        <v>43766</v>
      </c>
    </row>
    <row r="2819" spans="1:8" x14ac:dyDescent="0.2">
      <c r="A2819" t="str">
        <f t="shared" si="49"/>
        <v>RBQHQMAPLE</v>
      </c>
      <c r="B2819" t="s">
        <v>129</v>
      </c>
      <c r="C2819" t="s">
        <v>10903</v>
      </c>
      <c r="D2819" t="s">
        <v>1013</v>
      </c>
      <c r="E2819" t="s">
        <v>1014</v>
      </c>
      <c r="F2819" t="s">
        <v>9186</v>
      </c>
      <c r="G2819" s="11" t="s">
        <v>9336</v>
      </c>
      <c r="H2819" s="12">
        <v>43766</v>
      </c>
    </row>
    <row r="2820" spans="1:8" x14ac:dyDescent="0.2">
      <c r="A2820" t="str">
        <f t="shared" si="49"/>
        <v>RBQHQOAK</v>
      </c>
      <c r="B2820" t="s">
        <v>129</v>
      </c>
      <c r="C2820" t="s">
        <v>10903</v>
      </c>
      <c r="D2820" t="s">
        <v>1013</v>
      </c>
      <c r="E2820" t="s">
        <v>1014</v>
      </c>
      <c r="F2820" t="s">
        <v>8533</v>
      </c>
      <c r="G2820" s="11" t="s">
        <v>9336</v>
      </c>
      <c r="H2820" s="11">
        <v>43766</v>
      </c>
    </row>
    <row r="2821" spans="1:8" x14ac:dyDescent="0.2">
      <c r="A2821" t="str">
        <f t="shared" si="49"/>
        <v>RBQHQROWAN</v>
      </c>
      <c r="B2821" t="s">
        <v>129</v>
      </c>
      <c r="C2821" t="s">
        <v>10903</v>
      </c>
      <c r="D2821" t="s">
        <v>1013</v>
      </c>
      <c r="E2821" t="s">
        <v>1014</v>
      </c>
      <c r="F2821" t="s">
        <v>10907</v>
      </c>
      <c r="G2821" s="11" t="s">
        <v>9336</v>
      </c>
      <c r="H2821" s="11">
        <v>43766</v>
      </c>
    </row>
    <row r="2822" spans="1:8" x14ac:dyDescent="0.2">
      <c r="A2822" t="str">
        <f t="shared" si="49"/>
        <v>REMAHSRU</v>
      </c>
      <c r="B2822" t="s">
        <v>129</v>
      </c>
      <c r="C2822" t="s">
        <v>10903</v>
      </c>
      <c r="D2822" t="s">
        <v>1013</v>
      </c>
      <c r="E2822" t="s">
        <v>1014</v>
      </c>
      <c r="F2822" t="s">
        <v>1690</v>
      </c>
      <c r="G2822" s="11" t="s">
        <v>9336</v>
      </c>
      <c r="H2822" s="11">
        <v>43766</v>
      </c>
    </row>
    <row r="2823" spans="1:8" x14ac:dyDescent="0.2">
      <c r="A2823" t="str">
        <f t="shared" si="49"/>
        <v>REMAHWard 1</v>
      </c>
      <c r="B2823" t="s">
        <v>130</v>
      </c>
      <c r="C2823" t="s">
        <v>10909</v>
      </c>
      <c r="D2823" t="s">
        <v>1474</v>
      </c>
      <c r="E2823" t="s">
        <v>1475</v>
      </c>
      <c r="F2823" t="s">
        <v>8644</v>
      </c>
      <c r="G2823" s="11" t="s">
        <v>9336</v>
      </c>
      <c r="H2823" s="11">
        <v>43766</v>
      </c>
    </row>
    <row r="2824" spans="1:8" x14ac:dyDescent="0.2">
      <c r="A2824" t="str">
        <f t="shared" si="49"/>
        <v>REMAHWard 11</v>
      </c>
      <c r="B2824" t="s">
        <v>130</v>
      </c>
      <c r="C2824" t="s">
        <v>10909</v>
      </c>
      <c r="D2824" t="s">
        <v>1474</v>
      </c>
      <c r="E2824" t="s">
        <v>1475</v>
      </c>
      <c r="F2824" t="s">
        <v>8749</v>
      </c>
      <c r="G2824" s="11" t="s">
        <v>14257</v>
      </c>
      <c r="H2824" s="11">
        <v>43910</v>
      </c>
    </row>
    <row r="2825" spans="1:8" x14ac:dyDescent="0.2">
      <c r="A2825" t="str">
        <f t="shared" si="49"/>
        <v>REMAHWard 2</v>
      </c>
      <c r="B2825" t="s">
        <v>130</v>
      </c>
      <c r="C2825" t="s">
        <v>10909</v>
      </c>
      <c r="D2825" t="s">
        <v>1474</v>
      </c>
      <c r="E2825" t="s">
        <v>1475</v>
      </c>
      <c r="F2825" t="s">
        <v>8750</v>
      </c>
      <c r="G2825" s="11" t="s">
        <v>9336</v>
      </c>
      <c r="H2825" s="11">
        <v>43766</v>
      </c>
    </row>
    <row r="2826" spans="1:8" x14ac:dyDescent="0.2">
      <c r="A2826" t="str">
        <f t="shared" si="49"/>
        <v>REMAHWard 3</v>
      </c>
      <c r="B2826" t="s">
        <v>130</v>
      </c>
      <c r="C2826" t="s">
        <v>10909</v>
      </c>
      <c r="D2826" t="s">
        <v>1474</v>
      </c>
      <c r="E2826" t="s">
        <v>1475</v>
      </c>
      <c r="F2826" t="s">
        <v>8752</v>
      </c>
      <c r="G2826" s="11" t="s">
        <v>9336</v>
      </c>
      <c r="H2826" s="11">
        <v>43766</v>
      </c>
    </row>
    <row r="2827" spans="1:8" x14ac:dyDescent="0.2">
      <c r="A2827" t="str">
        <f t="shared" si="49"/>
        <v>REMAHWard 4</v>
      </c>
      <c r="B2827" t="s">
        <v>130</v>
      </c>
      <c r="C2827" t="s">
        <v>10909</v>
      </c>
      <c r="D2827" t="s">
        <v>1474</v>
      </c>
      <c r="E2827" t="s">
        <v>1475</v>
      </c>
      <c r="F2827" t="s">
        <v>8759</v>
      </c>
      <c r="G2827" s="11" t="s">
        <v>9336</v>
      </c>
      <c r="H2827" s="11">
        <v>43766</v>
      </c>
    </row>
    <row r="2828" spans="1:8" x14ac:dyDescent="0.2">
      <c r="A2828" t="str">
        <f t="shared" si="49"/>
        <v>REMAHWard 5</v>
      </c>
      <c r="B2828" t="s">
        <v>130</v>
      </c>
      <c r="C2828" t="s">
        <v>10909</v>
      </c>
      <c r="D2828" t="s">
        <v>1474</v>
      </c>
      <c r="E2828" t="s">
        <v>1475</v>
      </c>
      <c r="F2828" t="s">
        <v>8760</v>
      </c>
      <c r="G2828" s="11" t="s">
        <v>9336</v>
      </c>
      <c r="H2828" s="11">
        <v>43766</v>
      </c>
    </row>
    <row r="2829" spans="1:8" x14ac:dyDescent="0.2">
      <c r="A2829" t="str">
        <f t="shared" si="49"/>
        <v>REMAHWard 9</v>
      </c>
      <c r="B2829" t="s">
        <v>130</v>
      </c>
      <c r="C2829" t="s">
        <v>10909</v>
      </c>
      <c r="D2829" t="s">
        <v>1474</v>
      </c>
      <c r="E2829" t="s">
        <v>1475</v>
      </c>
      <c r="F2829" t="s">
        <v>8753</v>
      </c>
      <c r="G2829" s="11" t="s">
        <v>9336</v>
      </c>
      <c r="H2829" s="11">
        <v>43766</v>
      </c>
    </row>
    <row r="2830" spans="1:8" x14ac:dyDescent="0.2">
      <c r="A2830" t="str">
        <f t="shared" si="49"/>
        <v>REMRQ2A</v>
      </c>
      <c r="B2830" t="s">
        <v>130</v>
      </c>
      <c r="C2830" t="s">
        <v>10909</v>
      </c>
      <c r="D2830" t="s">
        <v>1474</v>
      </c>
      <c r="E2830" t="s">
        <v>1475</v>
      </c>
      <c r="F2830" t="s">
        <v>8755</v>
      </c>
      <c r="G2830" s="11" t="s">
        <v>14259</v>
      </c>
      <c r="H2830" s="11">
        <v>43910</v>
      </c>
    </row>
    <row r="2831" spans="1:8" x14ac:dyDescent="0.2">
      <c r="A2831" t="str">
        <f t="shared" si="49"/>
        <v>REMRQ2B</v>
      </c>
      <c r="B2831" t="s">
        <v>130</v>
      </c>
      <c r="C2831" t="s">
        <v>10909</v>
      </c>
      <c r="D2831" t="s">
        <v>1476</v>
      </c>
      <c r="E2831" t="s">
        <v>10912</v>
      </c>
      <c r="F2831" t="s">
        <v>9974</v>
      </c>
      <c r="G2831" s="11" t="s">
        <v>14261</v>
      </c>
      <c r="H2831" s="11">
        <v>43910</v>
      </c>
    </row>
    <row r="2832" spans="1:8" x14ac:dyDescent="0.2">
      <c r="A2832" t="str">
        <f t="shared" si="49"/>
        <v>REMRQ2Y / SU</v>
      </c>
      <c r="B2832" t="s">
        <v>130</v>
      </c>
      <c r="C2832" t="s">
        <v>10909</v>
      </c>
      <c r="D2832" t="s">
        <v>1476</v>
      </c>
      <c r="E2832" t="s">
        <v>10912</v>
      </c>
      <c r="F2832" t="s">
        <v>9975</v>
      </c>
      <c r="G2832" s="11" t="s">
        <v>14261</v>
      </c>
      <c r="H2832" s="11">
        <v>43910</v>
      </c>
    </row>
    <row r="2833" spans="1:8" x14ac:dyDescent="0.2">
      <c r="A2833" t="str">
        <f t="shared" si="49"/>
        <v>REMRQ3A</v>
      </c>
      <c r="B2833" t="s">
        <v>130</v>
      </c>
      <c r="C2833" t="s">
        <v>10909</v>
      </c>
      <c r="D2833" t="s">
        <v>1476</v>
      </c>
      <c r="E2833" t="s">
        <v>10912</v>
      </c>
      <c r="F2833" t="s">
        <v>10913</v>
      </c>
      <c r="G2833" s="11" t="s">
        <v>9336</v>
      </c>
      <c r="H2833" s="11">
        <v>43766</v>
      </c>
    </row>
    <row r="2834" spans="1:8" x14ac:dyDescent="0.2">
      <c r="A2834" t="str">
        <f t="shared" si="49"/>
        <v>REMRQ3X</v>
      </c>
      <c r="B2834" t="s">
        <v>130</v>
      </c>
      <c r="C2834" t="s">
        <v>10909</v>
      </c>
      <c r="D2834" t="s">
        <v>1476</v>
      </c>
      <c r="E2834" t="s">
        <v>10912</v>
      </c>
      <c r="F2834" t="s">
        <v>8381</v>
      </c>
      <c r="G2834" s="11" t="s">
        <v>9336</v>
      </c>
      <c r="H2834" s="11">
        <v>43766</v>
      </c>
    </row>
    <row r="2835" spans="1:8" x14ac:dyDescent="0.2">
      <c r="A2835" t="str">
        <f t="shared" si="49"/>
        <v>REMRQ3Y</v>
      </c>
      <c r="B2835" t="s">
        <v>130</v>
      </c>
      <c r="C2835" t="s">
        <v>10909</v>
      </c>
      <c r="D2835" t="s">
        <v>1476</v>
      </c>
      <c r="E2835" t="s">
        <v>10912</v>
      </c>
      <c r="F2835" t="s">
        <v>10914</v>
      </c>
      <c r="G2835" s="11" t="s">
        <v>9336</v>
      </c>
      <c r="H2835" s="11">
        <v>43766</v>
      </c>
    </row>
    <row r="2836" spans="1:8" x14ac:dyDescent="0.2">
      <c r="A2836" t="str">
        <f t="shared" si="49"/>
        <v>REMRQ4A</v>
      </c>
      <c r="B2836" t="s">
        <v>130</v>
      </c>
      <c r="C2836" t="s">
        <v>10909</v>
      </c>
      <c r="D2836" t="s">
        <v>1476</v>
      </c>
      <c r="E2836" t="s">
        <v>10912</v>
      </c>
      <c r="F2836" t="s">
        <v>10915</v>
      </c>
      <c r="G2836" s="11" t="s">
        <v>9336</v>
      </c>
      <c r="H2836" s="11">
        <v>43766</v>
      </c>
    </row>
    <row r="2837" spans="1:8" x14ac:dyDescent="0.2">
      <c r="A2837" t="str">
        <f t="shared" si="49"/>
        <v>REMRQ4B</v>
      </c>
      <c r="B2837" t="s">
        <v>130</v>
      </c>
      <c r="C2837" t="s">
        <v>10909</v>
      </c>
      <c r="D2837" t="s">
        <v>1476</v>
      </c>
      <c r="E2837" t="s">
        <v>10912</v>
      </c>
      <c r="F2837" t="s">
        <v>8384</v>
      </c>
      <c r="G2837" s="11" t="s">
        <v>9336</v>
      </c>
      <c r="H2837" s="11">
        <v>43766</v>
      </c>
    </row>
    <row r="2838" spans="1:8" x14ac:dyDescent="0.2">
      <c r="A2838" t="str">
        <f t="shared" si="49"/>
        <v>REMRQ5A</v>
      </c>
      <c r="B2838" t="s">
        <v>130</v>
      </c>
      <c r="C2838" t="s">
        <v>10909</v>
      </c>
      <c r="D2838" t="s">
        <v>1476</v>
      </c>
      <c r="E2838" t="s">
        <v>10912</v>
      </c>
      <c r="F2838" t="s">
        <v>8385</v>
      </c>
      <c r="G2838" s="11" t="s">
        <v>9336</v>
      </c>
      <c r="H2838" s="11">
        <v>43766</v>
      </c>
    </row>
    <row r="2839" spans="1:8" x14ac:dyDescent="0.2">
      <c r="A2839" t="str">
        <f t="shared" si="49"/>
        <v>REMRQ5B</v>
      </c>
      <c r="B2839" t="s">
        <v>130</v>
      </c>
      <c r="C2839" t="s">
        <v>10909</v>
      </c>
      <c r="D2839" t="s">
        <v>1476</v>
      </c>
      <c r="E2839" t="s">
        <v>10912</v>
      </c>
      <c r="F2839" t="s">
        <v>10916</v>
      </c>
      <c r="G2839" s="11" t="s">
        <v>9336</v>
      </c>
      <c r="H2839" s="11">
        <v>43766</v>
      </c>
    </row>
    <row r="2840" spans="1:8" x14ac:dyDescent="0.2">
      <c r="A2840" t="str">
        <f t="shared" si="49"/>
        <v>REMRQ5X</v>
      </c>
      <c r="B2840" t="s">
        <v>130</v>
      </c>
      <c r="C2840" t="s">
        <v>10909</v>
      </c>
      <c r="D2840" t="s">
        <v>1476</v>
      </c>
      <c r="E2840" t="s">
        <v>10912</v>
      </c>
      <c r="F2840" t="s">
        <v>9977</v>
      </c>
      <c r="G2840" s="11" t="s">
        <v>9336</v>
      </c>
      <c r="H2840" s="11">
        <v>43766</v>
      </c>
    </row>
    <row r="2841" spans="1:8" x14ac:dyDescent="0.2">
      <c r="A2841" t="str">
        <f t="shared" si="49"/>
        <v>REMRQ5Y</v>
      </c>
      <c r="B2841" t="s">
        <v>130</v>
      </c>
      <c r="C2841" t="s">
        <v>10909</v>
      </c>
      <c r="D2841" t="s">
        <v>1476</v>
      </c>
      <c r="E2841" t="s">
        <v>10912</v>
      </c>
      <c r="F2841" t="s">
        <v>10917</v>
      </c>
      <c r="G2841" s="11" t="s">
        <v>9336</v>
      </c>
      <c r="H2841" s="11">
        <v>43766</v>
      </c>
    </row>
    <row r="2842" spans="1:8" x14ac:dyDescent="0.2">
      <c r="A2842" t="str">
        <f t="shared" si="49"/>
        <v>REMRQ6A</v>
      </c>
      <c r="B2842" t="s">
        <v>130</v>
      </c>
      <c r="C2842" t="s">
        <v>10909</v>
      </c>
      <c r="D2842" t="s">
        <v>1476</v>
      </c>
      <c r="E2842" t="s">
        <v>10912</v>
      </c>
      <c r="F2842" t="s">
        <v>10918</v>
      </c>
      <c r="G2842" s="11" t="s">
        <v>9336</v>
      </c>
      <c r="H2842" s="11">
        <v>43766</v>
      </c>
    </row>
    <row r="2843" spans="1:8" x14ac:dyDescent="0.2">
      <c r="A2843" t="str">
        <f t="shared" si="49"/>
        <v>REMRQ6X</v>
      </c>
      <c r="B2843" t="s">
        <v>130</v>
      </c>
      <c r="C2843" t="s">
        <v>10909</v>
      </c>
      <c r="D2843" t="s">
        <v>1476</v>
      </c>
      <c r="E2843" t="s">
        <v>10912</v>
      </c>
      <c r="F2843" t="s">
        <v>9978</v>
      </c>
      <c r="G2843" s="11" t="s">
        <v>14261</v>
      </c>
      <c r="H2843" s="11">
        <v>43910</v>
      </c>
    </row>
    <row r="2844" spans="1:8" x14ac:dyDescent="0.2">
      <c r="A2844" t="str">
        <f t="shared" si="49"/>
        <v>REMRQ6Y</v>
      </c>
      <c r="B2844" t="s">
        <v>130</v>
      </c>
      <c r="C2844" t="s">
        <v>10909</v>
      </c>
      <c r="D2844" t="s">
        <v>1476</v>
      </c>
      <c r="E2844" t="s">
        <v>10912</v>
      </c>
      <c r="F2844" t="s">
        <v>10919</v>
      </c>
      <c r="G2844" s="11" t="s">
        <v>9336</v>
      </c>
      <c r="H2844" s="11">
        <v>43766</v>
      </c>
    </row>
    <row r="2845" spans="1:8" x14ac:dyDescent="0.2">
      <c r="A2845" t="str">
        <f t="shared" si="49"/>
        <v>REMRQ7A</v>
      </c>
      <c r="B2845" t="s">
        <v>130</v>
      </c>
      <c r="C2845" t="s">
        <v>10909</v>
      </c>
      <c r="D2845" t="s">
        <v>1476</v>
      </c>
      <c r="E2845" t="s">
        <v>10912</v>
      </c>
      <c r="F2845" t="s">
        <v>10920</v>
      </c>
      <c r="G2845" s="11" t="s">
        <v>9336</v>
      </c>
      <c r="H2845" s="11">
        <v>43766</v>
      </c>
    </row>
    <row r="2846" spans="1:8" x14ac:dyDescent="0.2">
      <c r="A2846" t="str">
        <f t="shared" si="49"/>
        <v>REMRQ7B</v>
      </c>
      <c r="B2846" t="s">
        <v>130</v>
      </c>
      <c r="C2846" t="s">
        <v>10909</v>
      </c>
      <c r="D2846" t="s">
        <v>1476</v>
      </c>
      <c r="E2846" t="s">
        <v>10912</v>
      </c>
      <c r="F2846" t="s">
        <v>9980</v>
      </c>
      <c r="G2846" s="11" t="s">
        <v>9336</v>
      </c>
      <c r="H2846" s="11">
        <v>43766</v>
      </c>
    </row>
    <row r="2847" spans="1:8" x14ac:dyDescent="0.2">
      <c r="A2847" t="str">
        <f t="shared" si="49"/>
        <v>REMRQ8A</v>
      </c>
      <c r="B2847" t="s">
        <v>130</v>
      </c>
      <c r="C2847" t="s">
        <v>10909</v>
      </c>
      <c r="D2847" t="s">
        <v>1476</v>
      </c>
      <c r="E2847" t="s">
        <v>10912</v>
      </c>
      <c r="F2847" t="s">
        <v>9981</v>
      </c>
      <c r="G2847" s="11" t="s">
        <v>9336</v>
      </c>
      <c r="H2847" s="11">
        <v>43766</v>
      </c>
    </row>
    <row r="2848" spans="1:8" x14ac:dyDescent="0.2">
      <c r="A2848" t="str">
        <f t="shared" si="49"/>
        <v>REMRQ8HDU</v>
      </c>
      <c r="B2848" t="s">
        <v>130</v>
      </c>
      <c r="C2848" t="s">
        <v>10909</v>
      </c>
      <c r="D2848" t="s">
        <v>1476</v>
      </c>
      <c r="E2848" t="s">
        <v>10912</v>
      </c>
      <c r="F2848" t="s">
        <v>9982</v>
      </c>
      <c r="G2848" s="11" t="s">
        <v>10940</v>
      </c>
      <c r="H2848" s="11">
        <v>43766</v>
      </c>
    </row>
    <row r="2849" spans="1:8" x14ac:dyDescent="0.2">
      <c r="A2849" t="str">
        <f t="shared" ref="A2849:A2912" si="50">CONCATENATE(D2850,F2850)</f>
        <v>REMRQ8X</v>
      </c>
      <c r="B2849" t="s">
        <v>130</v>
      </c>
      <c r="C2849" t="s">
        <v>10909</v>
      </c>
      <c r="D2849" t="s">
        <v>1476</v>
      </c>
      <c r="E2849" t="s">
        <v>10912</v>
      </c>
      <c r="F2849" t="s">
        <v>10921</v>
      </c>
      <c r="G2849" s="11" t="s">
        <v>9336</v>
      </c>
      <c r="H2849" s="11">
        <v>43766</v>
      </c>
    </row>
    <row r="2850" spans="1:8" x14ac:dyDescent="0.2">
      <c r="A2850" t="str">
        <f t="shared" si="50"/>
        <v>REMRQ8Y</v>
      </c>
      <c r="B2850" t="s">
        <v>130</v>
      </c>
      <c r="C2850" t="s">
        <v>10909</v>
      </c>
      <c r="D2850" t="s">
        <v>1476</v>
      </c>
      <c r="E2850" t="s">
        <v>10912</v>
      </c>
      <c r="F2850" t="s">
        <v>10922</v>
      </c>
      <c r="G2850" s="11"/>
      <c r="H2850" s="11"/>
    </row>
    <row r="2851" spans="1:8" x14ac:dyDescent="0.2">
      <c r="A2851" t="str">
        <f t="shared" si="50"/>
        <v>REMRQ9A</v>
      </c>
      <c r="B2851" t="s">
        <v>130</v>
      </c>
      <c r="C2851" t="s">
        <v>10909</v>
      </c>
      <c r="D2851" t="s">
        <v>1476</v>
      </c>
      <c r="E2851" t="s">
        <v>10912</v>
      </c>
      <c r="F2851" t="s">
        <v>10923</v>
      </c>
      <c r="G2851" s="11"/>
      <c r="H2851" s="11"/>
    </row>
    <row r="2852" spans="1:8" x14ac:dyDescent="0.2">
      <c r="A2852" t="str">
        <f t="shared" si="50"/>
        <v>REMRQ9HDU</v>
      </c>
      <c r="B2852" t="s">
        <v>130</v>
      </c>
      <c r="C2852" t="s">
        <v>10909</v>
      </c>
      <c r="D2852" t="s">
        <v>1476</v>
      </c>
      <c r="E2852" t="s">
        <v>10912</v>
      </c>
      <c r="F2852" t="s">
        <v>9984</v>
      </c>
      <c r="G2852" s="11"/>
      <c r="H2852" s="11"/>
    </row>
    <row r="2853" spans="1:8" x14ac:dyDescent="0.2">
      <c r="A2853" t="str">
        <f t="shared" si="50"/>
        <v>REMRQ9X</v>
      </c>
      <c r="B2853" t="s">
        <v>130</v>
      </c>
      <c r="C2853" t="s">
        <v>10909</v>
      </c>
      <c r="D2853" t="s">
        <v>1476</v>
      </c>
      <c r="E2853" t="s">
        <v>10912</v>
      </c>
      <c r="F2853" t="s">
        <v>10924</v>
      </c>
      <c r="G2853" s="11"/>
      <c r="H2853" s="11"/>
    </row>
    <row r="2854" spans="1:8" x14ac:dyDescent="0.2">
      <c r="A2854" t="str">
        <f t="shared" si="50"/>
        <v>REMRQ9Y</v>
      </c>
      <c r="B2854" t="s">
        <v>130</v>
      </c>
      <c r="C2854" t="s">
        <v>10909</v>
      </c>
      <c r="D2854" t="s">
        <v>1476</v>
      </c>
      <c r="E2854" t="s">
        <v>10912</v>
      </c>
      <c r="F2854" t="s">
        <v>10925</v>
      </c>
      <c r="G2854" s="11"/>
      <c r="H2854" s="11"/>
    </row>
    <row r="2855" spans="1:8" x14ac:dyDescent="0.2">
      <c r="A2855" t="str">
        <f t="shared" si="50"/>
        <v>REMRQACU</v>
      </c>
      <c r="B2855" t="s">
        <v>130</v>
      </c>
      <c r="C2855" t="s">
        <v>10909</v>
      </c>
      <c r="D2855" t="s">
        <v>1476</v>
      </c>
      <c r="E2855" t="s">
        <v>10912</v>
      </c>
      <c r="F2855" t="s">
        <v>10926</v>
      </c>
      <c r="G2855" s="11"/>
      <c r="H2855" s="11"/>
    </row>
    <row r="2856" spans="1:8" x14ac:dyDescent="0.2">
      <c r="A2856" t="str">
        <f t="shared" si="50"/>
        <v>REMRQAIFU</v>
      </c>
      <c r="B2856" t="s">
        <v>130</v>
      </c>
      <c r="C2856" t="s">
        <v>10909</v>
      </c>
      <c r="D2856" t="s">
        <v>1476</v>
      </c>
      <c r="E2856" t="s">
        <v>10912</v>
      </c>
      <c r="F2856" t="s">
        <v>8391</v>
      </c>
      <c r="G2856" s="11"/>
      <c r="H2856" s="12"/>
    </row>
    <row r="2857" spans="1:8" x14ac:dyDescent="0.2">
      <c r="A2857" t="str">
        <f t="shared" si="50"/>
        <v>REMRQAMU</v>
      </c>
      <c r="B2857" t="s">
        <v>130</v>
      </c>
      <c r="C2857" t="s">
        <v>10909</v>
      </c>
      <c r="D2857" t="s">
        <v>1476</v>
      </c>
      <c r="E2857" t="s">
        <v>10912</v>
      </c>
      <c r="F2857" t="s">
        <v>10927</v>
      </c>
      <c r="G2857" s="11"/>
      <c r="H2857" s="11"/>
    </row>
    <row r="2858" spans="1:8" x14ac:dyDescent="0.2">
      <c r="A2858" t="str">
        <f t="shared" si="50"/>
        <v>REMRQAPCU</v>
      </c>
      <c r="B2858" t="s">
        <v>130</v>
      </c>
      <c r="C2858" t="s">
        <v>10909</v>
      </c>
      <c r="D2858" t="s">
        <v>1476</v>
      </c>
      <c r="E2858" t="s">
        <v>10912</v>
      </c>
      <c r="F2858" t="s">
        <v>8392</v>
      </c>
      <c r="G2858" s="11"/>
      <c r="H2858" s="11"/>
    </row>
    <row r="2859" spans="1:8" x14ac:dyDescent="0.2">
      <c r="A2859" t="str">
        <f t="shared" si="50"/>
        <v>REMRQESAU</v>
      </c>
      <c r="B2859" t="s">
        <v>130</v>
      </c>
      <c r="C2859" t="s">
        <v>10909</v>
      </c>
      <c r="D2859" t="s">
        <v>1476</v>
      </c>
      <c r="E2859" t="s">
        <v>10912</v>
      </c>
      <c r="F2859" t="s">
        <v>10928</v>
      </c>
      <c r="G2859" s="11"/>
      <c r="H2859" s="11"/>
    </row>
    <row r="2860" spans="1:8" x14ac:dyDescent="0.2">
      <c r="A2860" t="str">
        <f t="shared" si="50"/>
        <v>REMRQITU</v>
      </c>
      <c r="B2860" t="s">
        <v>130</v>
      </c>
      <c r="C2860" t="s">
        <v>10909</v>
      </c>
      <c r="D2860" t="s">
        <v>1476</v>
      </c>
      <c r="E2860" t="s">
        <v>10912</v>
      </c>
      <c r="F2860" t="s">
        <v>10929</v>
      </c>
      <c r="G2860" s="11"/>
      <c r="H2860" s="11"/>
    </row>
    <row r="2861" spans="1:8" x14ac:dyDescent="0.2">
      <c r="A2861" t="str">
        <f t="shared" si="50"/>
        <v>REMRQPOCU</v>
      </c>
      <c r="B2861" t="s">
        <v>130</v>
      </c>
      <c r="C2861" t="s">
        <v>10909</v>
      </c>
      <c r="D2861" t="s">
        <v>1476</v>
      </c>
      <c r="E2861" t="s">
        <v>10912</v>
      </c>
      <c r="F2861" t="s">
        <v>8402</v>
      </c>
      <c r="G2861" s="11" t="s">
        <v>10955</v>
      </c>
      <c r="H2861" s="11">
        <v>43733</v>
      </c>
    </row>
    <row r="2862" spans="1:8" x14ac:dyDescent="0.2">
      <c r="A2862" t="str">
        <f t="shared" si="50"/>
        <v>REM21A2H</v>
      </c>
      <c r="B2862" t="s">
        <v>130</v>
      </c>
      <c r="C2862" t="s">
        <v>10909</v>
      </c>
      <c r="D2862" t="s">
        <v>1476</v>
      </c>
      <c r="E2862" t="s">
        <v>10912</v>
      </c>
      <c r="F2862" t="s">
        <v>10930</v>
      </c>
      <c r="G2862" s="11" t="s">
        <v>10955</v>
      </c>
      <c r="H2862" s="11">
        <v>43733</v>
      </c>
    </row>
    <row r="2863" spans="1:8" x14ac:dyDescent="0.2">
      <c r="A2863" t="str">
        <f t="shared" si="50"/>
        <v>REM21ACCU</v>
      </c>
      <c r="B2863" t="s">
        <v>130</v>
      </c>
      <c r="C2863" t="s">
        <v>10909</v>
      </c>
      <c r="D2863" t="s">
        <v>1469</v>
      </c>
      <c r="E2863" t="s">
        <v>1470</v>
      </c>
      <c r="F2863" t="s">
        <v>10931</v>
      </c>
      <c r="G2863" s="11" t="s">
        <v>10955</v>
      </c>
      <c r="H2863" s="11">
        <v>43733</v>
      </c>
    </row>
    <row r="2864" spans="1:8" x14ac:dyDescent="0.2">
      <c r="A2864" t="str">
        <f t="shared" si="50"/>
        <v>REM21AMU</v>
      </c>
      <c r="B2864" t="s">
        <v>130</v>
      </c>
      <c r="C2864" t="s">
        <v>10909</v>
      </c>
      <c r="D2864" t="s">
        <v>1469</v>
      </c>
      <c r="E2864" t="s">
        <v>1470</v>
      </c>
      <c r="F2864" t="s">
        <v>10932</v>
      </c>
      <c r="G2864" s="11" t="s">
        <v>10955</v>
      </c>
      <c r="H2864" s="11">
        <v>43733</v>
      </c>
    </row>
    <row r="2865" spans="1:8" x14ac:dyDescent="0.2">
      <c r="A2865" t="str">
        <f t="shared" si="50"/>
        <v>REM21Critical care</v>
      </c>
      <c r="B2865" t="s">
        <v>130</v>
      </c>
      <c r="C2865" t="s">
        <v>10909</v>
      </c>
      <c r="D2865" t="s">
        <v>1469</v>
      </c>
      <c r="E2865" t="s">
        <v>1470</v>
      </c>
      <c r="F2865" t="s">
        <v>8392</v>
      </c>
      <c r="G2865" s="11" t="s">
        <v>10955</v>
      </c>
      <c r="H2865" s="11">
        <v>43733</v>
      </c>
    </row>
    <row r="2866" spans="1:8" x14ac:dyDescent="0.2">
      <c r="A2866" t="str">
        <f t="shared" si="50"/>
        <v>REM21FAU</v>
      </c>
      <c r="B2866" t="s">
        <v>130</v>
      </c>
      <c r="C2866" t="s">
        <v>10909</v>
      </c>
      <c r="D2866" t="s">
        <v>1469</v>
      </c>
      <c r="E2866" t="s">
        <v>1470</v>
      </c>
      <c r="F2866" t="s">
        <v>10933</v>
      </c>
      <c r="G2866" s="11" t="s">
        <v>10955</v>
      </c>
      <c r="H2866" s="11">
        <v>43733</v>
      </c>
    </row>
    <row r="2867" spans="1:8" x14ac:dyDescent="0.2">
      <c r="A2867" t="str">
        <f t="shared" si="50"/>
        <v>REM21MTW</v>
      </c>
      <c r="B2867" t="s">
        <v>130</v>
      </c>
      <c r="C2867" t="s">
        <v>10909</v>
      </c>
      <c r="D2867" t="s">
        <v>1469</v>
      </c>
      <c r="E2867" t="s">
        <v>1470</v>
      </c>
      <c r="F2867" t="s">
        <v>10934</v>
      </c>
      <c r="G2867" s="11" t="s">
        <v>10955</v>
      </c>
      <c r="H2867" s="11">
        <v>43733</v>
      </c>
    </row>
    <row r="2868" spans="1:8" x14ac:dyDescent="0.2">
      <c r="A2868" t="str">
        <f t="shared" si="50"/>
        <v>REM21Sefton Suite</v>
      </c>
      <c r="B2868" t="s">
        <v>130</v>
      </c>
      <c r="C2868" t="s">
        <v>10909</v>
      </c>
      <c r="D2868" t="s">
        <v>1469</v>
      </c>
      <c r="E2868" t="s">
        <v>1470</v>
      </c>
      <c r="F2868" t="s">
        <v>10935</v>
      </c>
      <c r="G2868" s="11" t="s">
        <v>10955</v>
      </c>
      <c r="H2868" s="11">
        <v>43733</v>
      </c>
    </row>
    <row r="2869" spans="1:8" x14ac:dyDescent="0.2">
      <c r="A2869" t="str">
        <f t="shared" si="50"/>
        <v>REM21Ward 01</v>
      </c>
      <c r="B2869" t="s">
        <v>130</v>
      </c>
      <c r="C2869" t="s">
        <v>10909</v>
      </c>
      <c r="D2869" t="s">
        <v>1469</v>
      </c>
      <c r="E2869" t="s">
        <v>1470</v>
      </c>
      <c r="F2869" t="s">
        <v>10936</v>
      </c>
      <c r="G2869" s="11" t="s">
        <v>10955</v>
      </c>
      <c r="H2869" s="11">
        <v>43733</v>
      </c>
    </row>
    <row r="2870" spans="1:8" x14ac:dyDescent="0.2">
      <c r="A2870" t="str">
        <f t="shared" si="50"/>
        <v>REM21Ward 1</v>
      </c>
      <c r="B2870" t="s">
        <v>130</v>
      </c>
      <c r="C2870" t="s">
        <v>10909</v>
      </c>
      <c r="D2870" t="s">
        <v>1469</v>
      </c>
      <c r="E2870" t="s">
        <v>1470</v>
      </c>
      <c r="F2870" t="s">
        <v>8358</v>
      </c>
      <c r="G2870" s="11"/>
      <c r="H2870" s="11"/>
    </row>
    <row r="2871" spans="1:8" x14ac:dyDescent="0.2">
      <c r="A2871" t="str">
        <f t="shared" si="50"/>
        <v>REM21Ward 10</v>
      </c>
      <c r="B2871" t="s">
        <v>130</v>
      </c>
      <c r="C2871" t="s">
        <v>10909</v>
      </c>
      <c r="D2871" t="s">
        <v>1469</v>
      </c>
      <c r="E2871" t="s">
        <v>1470</v>
      </c>
      <c r="F2871" t="s">
        <v>8749</v>
      </c>
      <c r="G2871" s="11"/>
      <c r="H2871" s="11"/>
    </row>
    <row r="2872" spans="1:8" x14ac:dyDescent="0.2">
      <c r="A2872" t="str">
        <f t="shared" si="50"/>
        <v>REM21Ward 11</v>
      </c>
      <c r="B2872" t="s">
        <v>130</v>
      </c>
      <c r="C2872" t="s">
        <v>10909</v>
      </c>
      <c r="D2872" t="s">
        <v>1469</v>
      </c>
      <c r="E2872" t="s">
        <v>1470</v>
      </c>
      <c r="F2872" t="s">
        <v>8365</v>
      </c>
      <c r="G2872" s="11" t="s">
        <v>10955</v>
      </c>
      <c r="H2872" s="11">
        <v>43733</v>
      </c>
    </row>
    <row r="2873" spans="1:8" x14ac:dyDescent="0.2">
      <c r="A2873" t="str">
        <f t="shared" si="50"/>
        <v>REM21Ward 15</v>
      </c>
      <c r="B2873" t="s">
        <v>130</v>
      </c>
      <c r="C2873" t="s">
        <v>10909</v>
      </c>
      <c r="D2873" t="s">
        <v>1469</v>
      </c>
      <c r="E2873" t="s">
        <v>1470</v>
      </c>
      <c r="F2873" t="s">
        <v>8750</v>
      </c>
      <c r="G2873" s="11"/>
      <c r="H2873" s="11"/>
    </row>
    <row r="2874" spans="1:8" x14ac:dyDescent="0.2">
      <c r="A2874" t="str">
        <f t="shared" si="50"/>
        <v>REM21Ward 16</v>
      </c>
      <c r="B2874" t="s">
        <v>130</v>
      </c>
      <c r="C2874" t="s">
        <v>10909</v>
      </c>
      <c r="D2874" t="s">
        <v>1469</v>
      </c>
      <c r="E2874" t="s">
        <v>1470</v>
      </c>
      <c r="F2874" t="s">
        <v>8368</v>
      </c>
      <c r="G2874" s="11"/>
      <c r="H2874" s="11"/>
    </row>
    <row r="2875" spans="1:8" x14ac:dyDescent="0.2">
      <c r="A2875" t="str">
        <f t="shared" si="50"/>
        <v>REM21Ward 17</v>
      </c>
      <c r="B2875" t="s">
        <v>130</v>
      </c>
      <c r="C2875" t="s">
        <v>10909</v>
      </c>
      <c r="D2875" t="s">
        <v>1469</v>
      </c>
      <c r="E2875" t="s">
        <v>1470</v>
      </c>
      <c r="F2875" t="s">
        <v>8369</v>
      </c>
      <c r="G2875" s="11"/>
      <c r="H2875" s="11"/>
    </row>
    <row r="2876" spans="1:8" x14ac:dyDescent="0.2">
      <c r="A2876" t="str">
        <f t="shared" si="50"/>
        <v>REM21Ward 17A</v>
      </c>
      <c r="B2876" t="s">
        <v>130</v>
      </c>
      <c r="C2876" t="s">
        <v>10909</v>
      </c>
      <c r="D2876" t="s">
        <v>1469</v>
      </c>
      <c r="E2876" t="s">
        <v>1470</v>
      </c>
      <c r="F2876" t="s">
        <v>8370</v>
      </c>
      <c r="G2876" s="11" t="s">
        <v>10955</v>
      </c>
      <c r="H2876" s="11">
        <v>43733</v>
      </c>
    </row>
    <row r="2877" spans="1:8" x14ac:dyDescent="0.2">
      <c r="A2877" t="str">
        <f t="shared" si="50"/>
        <v>REM21Ward 17B</v>
      </c>
      <c r="B2877" t="s">
        <v>130</v>
      </c>
      <c r="C2877" t="s">
        <v>10909</v>
      </c>
      <c r="D2877" t="s">
        <v>1469</v>
      </c>
      <c r="E2877" t="s">
        <v>1470</v>
      </c>
      <c r="F2877" t="s">
        <v>14258</v>
      </c>
      <c r="G2877" s="11" t="s">
        <v>14263</v>
      </c>
      <c r="H2877" s="11">
        <v>43994</v>
      </c>
    </row>
    <row r="2878" spans="1:8" x14ac:dyDescent="0.2">
      <c r="A2878" t="str">
        <f t="shared" si="50"/>
        <v>REM21Ward 19</v>
      </c>
      <c r="B2878" t="s">
        <v>130</v>
      </c>
      <c r="C2878" t="s">
        <v>10909</v>
      </c>
      <c r="D2878" t="s">
        <v>1469</v>
      </c>
      <c r="E2878" t="s">
        <v>1470</v>
      </c>
      <c r="F2878" t="s">
        <v>14260</v>
      </c>
      <c r="G2878" s="11" t="s">
        <v>10955</v>
      </c>
      <c r="H2878" s="11">
        <v>43733</v>
      </c>
    </row>
    <row r="2879" spans="1:8" x14ac:dyDescent="0.2">
      <c r="A2879" t="str">
        <f t="shared" si="50"/>
        <v>REM21Ward 20</v>
      </c>
      <c r="B2879" t="s">
        <v>130</v>
      </c>
      <c r="C2879" t="s">
        <v>10909</v>
      </c>
      <c r="D2879" t="s">
        <v>1469</v>
      </c>
      <c r="E2879" t="s">
        <v>1470</v>
      </c>
      <c r="F2879" t="s">
        <v>8372</v>
      </c>
      <c r="G2879" s="11" t="s">
        <v>10955</v>
      </c>
      <c r="H2879" s="11">
        <v>43733</v>
      </c>
    </row>
    <row r="2880" spans="1:8" x14ac:dyDescent="0.2">
      <c r="A2880" t="str">
        <f t="shared" si="50"/>
        <v>REM21Ward 21</v>
      </c>
      <c r="B2880" t="s">
        <v>130</v>
      </c>
      <c r="C2880" t="s">
        <v>10909</v>
      </c>
      <c r="D2880" t="s">
        <v>1469</v>
      </c>
      <c r="E2880" t="s">
        <v>1470</v>
      </c>
      <c r="F2880" t="s">
        <v>8843</v>
      </c>
      <c r="G2880" s="11" t="s">
        <v>14263</v>
      </c>
      <c r="H2880" s="11">
        <v>43994</v>
      </c>
    </row>
    <row r="2881" spans="1:8" x14ac:dyDescent="0.2">
      <c r="A2881" t="str">
        <f t="shared" si="50"/>
        <v>REM21Ward 22</v>
      </c>
      <c r="B2881" t="s">
        <v>130</v>
      </c>
      <c r="C2881" t="s">
        <v>10909</v>
      </c>
      <c r="D2881" t="s">
        <v>1469</v>
      </c>
      <c r="E2881" t="s">
        <v>1470</v>
      </c>
      <c r="F2881" t="s">
        <v>8373</v>
      </c>
      <c r="G2881" s="11" t="s">
        <v>10955</v>
      </c>
      <c r="H2881" s="11">
        <v>43733</v>
      </c>
    </row>
    <row r="2882" spans="1:8" x14ac:dyDescent="0.2">
      <c r="A2882" t="str">
        <f t="shared" si="50"/>
        <v>REM21Ward 23</v>
      </c>
      <c r="B2882" t="s">
        <v>130</v>
      </c>
      <c r="C2882" t="s">
        <v>10909</v>
      </c>
      <c r="D2882" t="s">
        <v>1469</v>
      </c>
      <c r="E2882" t="s">
        <v>1470</v>
      </c>
      <c r="F2882" t="s">
        <v>10937</v>
      </c>
      <c r="G2882" s="11"/>
      <c r="H2882" s="11"/>
    </row>
    <row r="2883" spans="1:8" x14ac:dyDescent="0.2">
      <c r="A2883" t="str">
        <f t="shared" si="50"/>
        <v>REM21Ward 24</v>
      </c>
      <c r="B2883" t="s">
        <v>130</v>
      </c>
      <c r="C2883" t="s">
        <v>10909</v>
      </c>
      <c r="D2883" t="s">
        <v>1469</v>
      </c>
      <c r="E2883" t="s">
        <v>1470</v>
      </c>
      <c r="F2883" t="s">
        <v>8784</v>
      </c>
      <c r="G2883" s="11"/>
      <c r="H2883" s="11"/>
    </row>
    <row r="2884" spans="1:8" x14ac:dyDescent="0.2">
      <c r="A2884" t="str">
        <f t="shared" si="50"/>
        <v>REM21Ward 25</v>
      </c>
      <c r="B2884" t="s">
        <v>130</v>
      </c>
      <c r="C2884" t="s">
        <v>10909</v>
      </c>
      <c r="D2884" t="s">
        <v>1469</v>
      </c>
      <c r="E2884" t="s">
        <v>1470</v>
      </c>
      <c r="F2884" t="s">
        <v>8516</v>
      </c>
      <c r="G2884" s="11" t="s">
        <v>10955</v>
      </c>
      <c r="H2884" s="11">
        <v>43733</v>
      </c>
    </row>
    <row r="2885" spans="1:8" x14ac:dyDescent="0.2">
      <c r="A2885" t="str">
        <f t="shared" si="50"/>
        <v>REM21Ward 28</v>
      </c>
      <c r="B2885" t="s">
        <v>130</v>
      </c>
      <c r="C2885" t="s">
        <v>10909</v>
      </c>
      <c r="D2885" t="s">
        <v>1469</v>
      </c>
      <c r="E2885" t="s">
        <v>1470</v>
      </c>
      <c r="F2885" t="s">
        <v>8785</v>
      </c>
      <c r="G2885" s="11"/>
      <c r="H2885" s="11"/>
    </row>
    <row r="2886" spans="1:8" x14ac:dyDescent="0.2">
      <c r="A2886" t="str">
        <f t="shared" si="50"/>
        <v>REM21Ward 29/SAU</v>
      </c>
      <c r="B2886" t="s">
        <v>130</v>
      </c>
      <c r="C2886" t="s">
        <v>10909</v>
      </c>
      <c r="D2886" t="s">
        <v>1469</v>
      </c>
      <c r="E2886" t="s">
        <v>1470</v>
      </c>
      <c r="F2886" t="s">
        <v>8847</v>
      </c>
      <c r="G2886" s="11"/>
      <c r="H2886" s="11"/>
    </row>
    <row r="2887" spans="1:8" x14ac:dyDescent="0.2">
      <c r="A2887" t="str">
        <f t="shared" si="50"/>
        <v>REM21Ward 3</v>
      </c>
      <c r="B2887" t="s">
        <v>130</v>
      </c>
      <c r="C2887" t="s">
        <v>10909</v>
      </c>
      <c r="D2887" t="s">
        <v>1469</v>
      </c>
      <c r="E2887" t="s">
        <v>1470</v>
      </c>
      <c r="F2887" t="s">
        <v>10938</v>
      </c>
      <c r="G2887" s="11" t="s">
        <v>10955</v>
      </c>
      <c r="H2887" s="11">
        <v>43733</v>
      </c>
    </row>
    <row r="2888" spans="1:8" x14ac:dyDescent="0.2">
      <c r="A2888" t="str">
        <f t="shared" si="50"/>
        <v>REM21Ward 30</v>
      </c>
      <c r="B2888" t="s">
        <v>130</v>
      </c>
      <c r="C2888" t="s">
        <v>10909</v>
      </c>
      <c r="D2888" t="s">
        <v>1469</v>
      </c>
      <c r="E2888" t="s">
        <v>1470</v>
      </c>
      <c r="F2888" t="s">
        <v>8759</v>
      </c>
      <c r="G2888" s="11" t="s">
        <v>10955</v>
      </c>
      <c r="H2888" s="11">
        <v>43733</v>
      </c>
    </row>
    <row r="2889" spans="1:8" x14ac:dyDescent="0.2">
      <c r="A2889" t="str">
        <f t="shared" si="50"/>
        <v>REM21Ward 31</v>
      </c>
      <c r="B2889" t="s">
        <v>130</v>
      </c>
      <c r="C2889" t="s">
        <v>10909</v>
      </c>
      <c r="D2889" t="s">
        <v>1469</v>
      </c>
      <c r="E2889" t="s">
        <v>1470</v>
      </c>
      <c r="F2889" t="s">
        <v>10939</v>
      </c>
      <c r="G2889" s="11" t="s">
        <v>14263</v>
      </c>
      <c r="H2889" s="11">
        <v>43994</v>
      </c>
    </row>
    <row r="2890" spans="1:8" x14ac:dyDescent="0.2">
      <c r="A2890" t="str">
        <f t="shared" si="50"/>
        <v>REM21Ward 32</v>
      </c>
      <c r="B2890" t="s">
        <v>130</v>
      </c>
      <c r="C2890" t="s">
        <v>10909</v>
      </c>
      <c r="D2890" t="s">
        <v>1469</v>
      </c>
      <c r="E2890" t="s">
        <v>1470</v>
      </c>
      <c r="F2890" t="s">
        <v>8849</v>
      </c>
      <c r="G2890" s="11" t="s">
        <v>10955</v>
      </c>
      <c r="H2890" s="11">
        <v>43733</v>
      </c>
    </row>
    <row r="2891" spans="1:8" x14ac:dyDescent="0.2">
      <c r="A2891" t="str">
        <f t="shared" si="50"/>
        <v>REM21Ward 33</v>
      </c>
      <c r="B2891" t="s">
        <v>130</v>
      </c>
      <c r="C2891" t="s">
        <v>10909</v>
      </c>
      <c r="D2891" t="s">
        <v>1469</v>
      </c>
      <c r="E2891" t="s">
        <v>1470</v>
      </c>
      <c r="F2891" t="s">
        <v>8520</v>
      </c>
      <c r="G2891" s="11" t="s">
        <v>10955</v>
      </c>
      <c r="H2891" s="11">
        <v>43733</v>
      </c>
    </row>
    <row r="2892" spans="1:8" x14ac:dyDescent="0.2">
      <c r="A2892" t="str">
        <f t="shared" si="50"/>
        <v>REM21Ward 34</v>
      </c>
      <c r="B2892" t="s">
        <v>130</v>
      </c>
      <c r="C2892" t="s">
        <v>10909</v>
      </c>
      <c r="D2892" t="s">
        <v>1469</v>
      </c>
      <c r="E2892" t="s">
        <v>1470</v>
      </c>
      <c r="F2892" t="s">
        <v>8521</v>
      </c>
      <c r="G2892" s="11"/>
      <c r="H2892" s="11"/>
    </row>
    <row r="2893" spans="1:8" x14ac:dyDescent="0.2">
      <c r="A2893" t="str">
        <f t="shared" si="50"/>
        <v>REM21Ward 4</v>
      </c>
      <c r="B2893" t="s">
        <v>130</v>
      </c>
      <c r="C2893" t="s">
        <v>10909</v>
      </c>
      <c r="D2893" t="s">
        <v>1469</v>
      </c>
      <c r="E2893" t="s">
        <v>1470</v>
      </c>
      <c r="F2893" t="s">
        <v>8522</v>
      </c>
      <c r="G2893" s="11"/>
      <c r="H2893" s="11"/>
    </row>
    <row r="2894" spans="1:8" x14ac:dyDescent="0.2">
      <c r="A2894" t="str">
        <f t="shared" si="50"/>
        <v>REM21Ward 6</v>
      </c>
      <c r="B2894" t="s">
        <v>130</v>
      </c>
      <c r="C2894" t="s">
        <v>10909</v>
      </c>
      <c r="D2894" t="s">
        <v>1469</v>
      </c>
      <c r="E2894" t="s">
        <v>1470</v>
      </c>
      <c r="F2894" t="s">
        <v>8760</v>
      </c>
      <c r="G2894" s="11"/>
      <c r="H2894" s="11"/>
    </row>
    <row r="2895" spans="1:8" x14ac:dyDescent="0.2">
      <c r="A2895" t="str">
        <f t="shared" si="50"/>
        <v>REM21Ward 8</v>
      </c>
      <c r="B2895" t="s">
        <v>130</v>
      </c>
      <c r="C2895" t="s">
        <v>10909</v>
      </c>
      <c r="D2895" t="s">
        <v>1469</v>
      </c>
      <c r="E2895" t="s">
        <v>1470</v>
      </c>
      <c r="F2895" t="s">
        <v>8790</v>
      </c>
      <c r="G2895" s="11" t="s">
        <v>14266</v>
      </c>
      <c r="H2895" s="11">
        <v>43994</v>
      </c>
    </row>
    <row r="2896" spans="1:8" x14ac:dyDescent="0.2">
      <c r="A2896" t="str">
        <f t="shared" si="50"/>
        <v>REP01Gynae Ward</v>
      </c>
      <c r="B2896" t="s">
        <v>130</v>
      </c>
      <c r="C2896" t="s">
        <v>10909</v>
      </c>
      <c r="D2896" t="s">
        <v>1469</v>
      </c>
      <c r="E2896" t="s">
        <v>1470</v>
      </c>
      <c r="F2896" t="s">
        <v>8754</v>
      </c>
      <c r="G2896" s="11"/>
      <c r="H2896" s="11"/>
    </row>
    <row r="2897" spans="1:8" x14ac:dyDescent="0.2">
      <c r="A2897" t="str">
        <f t="shared" si="50"/>
        <v>REP01Induction&amp;Delivery Suites</v>
      </c>
      <c r="B2897" t="s">
        <v>131</v>
      </c>
      <c r="C2897" t="s">
        <v>10941</v>
      </c>
      <c r="D2897" t="s">
        <v>1484</v>
      </c>
      <c r="E2897" t="s">
        <v>1485</v>
      </c>
      <c r="F2897" t="s">
        <v>10942</v>
      </c>
      <c r="G2897" s="11" t="s">
        <v>10955</v>
      </c>
      <c r="H2897" s="11">
        <v>43733</v>
      </c>
    </row>
    <row r="2898" spans="1:8" x14ac:dyDescent="0.2">
      <c r="A2898" t="str">
        <f t="shared" si="50"/>
        <v>REP01Jeffcoate</v>
      </c>
      <c r="B2898" t="s">
        <v>131</v>
      </c>
      <c r="C2898" t="s">
        <v>10941</v>
      </c>
      <c r="D2898" t="s">
        <v>1484</v>
      </c>
      <c r="E2898" t="s">
        <v>1485</v>
      </c>
      <c r="F2898" t="s">
        <v>10943</v>
      </c>
      <c r="G2898" s="11"/>
      <c r="H2898" s="11"/>
    </row>
    <row r="2899" spans="1:8" x14ac:dyDescent="0.2">
      <c r="A2899" t="str">
        <f t="shared" si="50"/>
        <v>REP01Maternity Base</v>
      </c>
      <c r="B2899" t="s">
        <v>131</v>
      </c>
      <c r="C2899" t="s">
        <v>10941</v>
      </c>
      <c r="D2899" t="s">
        <v>1484</v>
      </c>
      <c r="E2899" t="s">
        <v>1485</v>
      </c>
      <c r="F2899" t="s">
        <v>10944</v>
      </c>
      <c r="G2899" s="11"/>
      <c r="H2899" s="11"/>
    </row>
    <row r="2900" spans="1:8" x14ac:dyDescent="0.2">
      <c r="A2900" t="str">
        <f t="shared" si="50"/>
        <v>REP01MLU</v>
      </c>
      <c r="B2900" t="s">
        <v>131</v>
      </c>
      <c r="C2900" t="s">
        <v>10941</v>
      </c>
      <c r="D2900" t="s">
        <v>1484</v>
      </c>
      <c r="E2900" t="s">
        <v>1485</v>
      </c>
      <c r="F2900" t="s">
        <v>10945</v>
      </c>
      <c r="G2900" s="11"/>
      <c r="H2900" s="11"/>
    </row>
    <row r="2901" spans="1:8" x14ac:dyDescent="0.2">
      <c r="A2901" t="str">
        <f t="shared" si="50"/>
        <v>REP01Neonatal Care</v>
      </c>
      <c r="B2901" t="s">
        <v>131</v>
      </c>
      <c r="C2901" t="s">
        <v>10941</v>
      </c>
      <c r="D2901" t="s">
        <v>1484</v>
      </c>
      <c r="E2901" t="s">
        <v>1485</v>
      </c>
      <c r="F2901" t="s">
        <v>10946</v>
      </c>
      <c r="G2901" s="11"/>
      <c r="H2901" s="11"/>
    </row>
    <row r="2902" spans="1:8" x14ac:dyDescent="0.2">
      <c r="A2902" t="str">
        <f t="shared" si="50"/>
        <v>R1K02Abbey Suite</v>
      </c>
      <c r="B2902" t="s">
        <v>131</v>
      </c>
      <c r="C2902" t="s">
        <v>10941</v>
      </c>
      <c r="D2902" t="s">
        <v>1484</v>
      </c>
      <c r="E2902" t="s">
        <v>1485</v>
      </c>
      <c r="F2902" t="s">
        <v>10947</v>
      </c>
      <c r="G2902" s="11" t="s">
        <v>14266</v>
      </c>
      <c r="H2902" s="11">
        <v>43994</v>
      </c>
    </row>
    <row r="2903" spans="1:8" x14ac:dyDescent="0.2">
      <c r="A2903" t="str">
        <f t="shared" si="50"/>
        <v>R1K02Gladstone 1</v>
      </c>
      <c r="B2903" t="s">
        <v>132</v>
      </c>
      <c r="C2903" t="s">
        <v>10948</v>
      </c>
      <c r="D2903" t="s">
        <v>753</v>
      </c>
      <c r="E2903" t="s">
        <v>754</v>
      </c>
      <c r="F2903" t="s">
        <v>10949</v>
      </c>
      <c r="G2903" s="11" t="s">
        <v>10955</v>
      </c>
      <c r="H2903" s="11">
        <v>43733</v>
      </c>
    </row>
    <row r="2904" spans="1:8" x14ac:dyDescent="0.2">
      <c r="A2904" t="str">
        <f t="shared" si="50"/>
        <v>R1K02Gladstone 2</v>
      </c>
      <c r="B2904" t="s">
        <v>132</v>
      </c>
      <c r="C2904" t="s">
        <v>10948</v>
      </c>
      <c r="D2904" t="s">
        <v>753</v>
      </c>
      <c r="E2904" t="s">
        <v>754</v>
      </c>
      <c r="F2904" t="s">
        <v>10950</v>
      </c>
      <c r="G2904" s="11"/>
      <c r="H2904" s="11"/>
    </row>
    <row r="2905" spans="1:8" x14ac:dyDescent="0.2">
      <c r="A2905" t="str">
        <f t="shared" si="50"/>
        <v>R1K02Gladstone 3</v>
      </c>
      <c r="B2905" t="s">
        <v>132</v>
      </c>
      <c r="C2905" t="s">
        <v>10948</v>
      </c>
      <c r="D2905" t="s">
        <v>753</v>
      </c>
      <c r="E2905" t="s">
        <v>754</v>
      </c>
      <c r="F2905" t="s">
        <v>10951</v>
      </c>
      <c r="G2905" s="11" t="s">
        <v>10955</v>
      </c>
      <c r="H2905" s="11">
        <v>43733</v>
      </c>
    </row>
    <row r="2906" spans="1:8" x14ac:dyDescent="0.2">
      <c r="A2906" t="str">
        <f t="shared" si="50"/>
        <v>R1K02Gladstone 4</v>
      </c>
      <c r="B2906" t="s">
        <v>132</v>
      </c>
      <c r="C2906" t="s">
        <v>10948</v>
      </c>
      <c r="D2906" t="s">
        <v>753</v>
      </c>
      <c r="E2906" t="s">
        <v>754</v>
      </c>
      <c r="F2906" t="s">
        <v>10952</v>
      </c>
      <c r="G2906" s="11"/>
      <c r="H2906" s="11"/>
    </row>
    <row r="2907" spans="1:8" x14ac:dyDescent="0.2">
      <c r="A2907" t="str">
        <f t="shared" si="50"/>
        <v>R1K044 South</v>
      </c>
      <c r="B2907" t="s">
        <v>132</v>
      </c>
      <c r="C2907" t="s">
        <v>10948</v>
      </c>
      <c r="D2907" t="s">
        <v>753</v>
      </c>
      <c r="E2907" t="s">
        <v>754</v>
      </c>
      <c r="F2907" t="s">
        <v>10953</v>
      </c>
      <c r="G2907" s="11"/>
      <c r="H2907" s="11"/>
    </row>
    <row r="2908" spans="1:8" x14ac:dyDescent="0.2">
      <c r="A2908" t="str">
        <f t="shared" si="50"/>
        <v>R1K045 North</v>
      </c>
      <c r="B2908" t="s">
        <v>132</v>
      </c>
      <c r="C2908" t="s">
        <v>10948</v>
      </c>
      <c r="D2908" t="s">
        <v>755</v>
      </c>
      <c r="E2908" t="s">
        <v>756</v>
      </c>
      <c r="F2908" t="s">
        <v>10954</v>
      </c>
      <c r="G2908" s="11"/>
      <c r="H2908" s="11"/>
    </row>
    <row r="2909" spans="1:8" x14ac:dyDescent="0.2">
      <c r="A2909" t="str">
        <f t="shared" si="50"/>
        <v>R1K045 South</v>
      </c>
      <c r="B2909" t="s">
        <v>132</v>
      </c>
      <c r="C2909" t="s">
        <v>10948</v>
      </c>
      <c r="D2909" t="s">
        <v>755</v>
      </c>
      <c r="E2909" t="s">
        <v>756</v>
      </c>
      <c r="F2909" t="s">
        <v>10956</v>
      </c>
      <c r="G2909" s="11" t="s">
        <v>10955</v>
      </c>
      <c r="H2909" s="11">
        <v>43733</v>
      </c>
    </row>
    <row r="2910" spans="1:8" x14ac:dyDescent="0.2">
      <c r="A2910" t="str">
        <f t="shared" si="50"/>
        <v>R1K046 North</v>
      </c>
      <c r="B2910" t="s">
        <v>132</v>
      </c>
      <c r="C2910" t="s">
        <v>10948</v>
      </c>
      <c r="D2910" t="s">
        <v>755</v>
      </c>
      <c r="E2910" t="s">
        <v>756</v>
      </c>
      <c r="F2910" t="s">
        <v>10957</v>
      </c>
      <c r="G2910" s="11" t="s">
        <v>10955</v>
      </c>
      <c r="H2910" s="11">
        <v>43733</v>
      </c>
    </row>
    <row r="2911" spans="1:8" x14ac:dyDescent="0.2">
      <c r="A2911" t="str">
        <f t="shared" si="50"/>
        <v>R1K046 South</v>
      </c>
      <c r="B2911" t="s">
        <v>132</v>
      </c>
      <c r="C2911" t="s">
        <v>10948</v>
      </c>
      <c r="D2911" t="s">
        <v>755</v>
      </c>
      <c r="E2911" t="s">
        <v>756</v>
      </c>
      <c r="F2911" t="s">
        <v>10958</v>
      </c>
      <c r="G2911" s="11" t="s">
        <v>10955</v>
      </c>
      <c r="H2911" s="11">
        <v>43733</v>
      </c>
    </row>
    <row r="2912" spans="1:8" x14ac:dyDescent="0.2">
      <c r="A2912" t="str">
        <f t="shared" si="50"/>
        <v>R1K047 North</v>
      </c>
      <c r="B2912" t="s">
        <v>132</v>
      </c>
      <c r="C2912" t="s">
        <v>10948</v>
      </c>
      <c r="D2912" t="s">
        <v>755</v>
      </c>
      <c r="E2912" t="s">
        <v>756</v>
      </c>
      <c r="F2912" t="s">
        <v>10959</v>
      </c>
      <c r="G2912" s="11"/>
      <c r="H2912" s="11"/>
    </row>
    <row r="2913" spans="1:8" x14ac:dyDescent="0.2">
      <c r="A2913" t="str">
        <f t="shared" ref="A2913:A2979" si="51">CONCATENATE(D2914,F2914)</f>
        <v>R1K047 South</v>
      </c>
      <c r="B2913" t="s">
        <v>132</v>
      </c>
      <c r="C2913" t="s">
        <v>10948</v>
      </c>
      <c r="D2913" t="s">
        <v>755</v>
      </c>
      <c r="E2913" t="s">
        <v>756</v>
      </c>
      <c r="F2913" t="s">
        <v>10960</v>
      </c>
      <c r="G2913" s="11"/>
      <c r="H2913" s="11"/>
    </row>
    <row r="2914" spans="1:8" x14ac:dyDescent="0.2">
      <c r="A2914" t="str">
        <f t="shared" si="51"/>
        <v>R1K048 South</v>
      </c>
      <c r="B2914" t="s">
        <v>132</v>
      </c>
      <c r="C2914" t="s">
        <v>10948</v>
      </c>
      <c r="D2914" t="s">
        <v>755</v>
      </c>
      <c r="E2914" t="s">
        <v>756</v>
      </c>
      <c r="F2914" t="s">
        <v>10961</v>
      </c>
      <c r="G2914" s="11" t="s">
        <v>10955</v>
      </c>
      <c r="H2914" s="11">
        <v>43733</v>
      </c>
    </row>
    <row r="2915" spans="1:8" x14ac:dyDescent="0.2">
      <c r="A2915" t="str">
        <f t="shared" si="51"/>
        <v>R1K04AMU</v>
      </c>
      <c r="B2915" t="s">
        <v>132</v>
      </c>
      <c r="C2915" t="s">
        <v>10948</v>
      </c>
      <c r="D2915" t="s">
        <v>755</v>
      </c>
      <c r="E2915" t="s">
        <v>756</v>
      </c>
      <c r="F2915" t="s">
        <v>10962</v>
      </c>
      <c r="G2915" s="11" t="s">
        <v>10955</v>
      </c>
      <c r="H2915" s="11">
        <v>43733</v>
      </c>
    </row>
    <row r="2916" spans="1:8" x14ac:dyDescent="0.2">
      <c r="A2916" t="str">
        <f t="shared" si="51"/>
        <v>R1K04Fifoot Ward</v>
      </c>
      <c r="B2916" t="s">
        <v>132</v>
      </c>
      <c r="C2916" t="s">
        <v>10948</v>
      </c>
      <c r="D2916" t="s">
        <v>755</v>
      </c>
      <c r="E2916" t="s">
        <v>756</v>
      </c>
      <c r="F2916" t="s">
        <v>8392</v>
      </c>
      <c r="G2916" s="11" t="s">
        <v>10955</v>
      </c>
      <c r="H2916" s="11">
        <v>43733</v>
      </c>
    </row>
    <row r="2917" spans="1:8" x14ac:dyDescent="0.2">
      <c r="A2917" t="str">
        <f t="shared" si="51"/>
        <v>R1K04Furness Ward</v>
      </c>
      <c r="B2917" t="s">
        <v>132</v>
      </c>
      <c r="C2917" t="s">
        <v>10948</v>
      </c>
      <c r="D2917" t="s">
        <v>755</v>
      </c>
      <c r="E2917" t="s">
        <v>756</v>
      </c>
      <c r="F2917" t="s">
        <v>10963</v>
      </c>
      <c r="G2917" s="11" t="s">
        <v>10955</v>
      </c>
      <c r="H2917" s="11">
        <v>43733</v>
      </c>
    </row>
    <row r="2918" spans="1:8" x14ac:dyDescent="0.2">
      <c r="A2918" t="str">
        <f>CONCATENATE(D2919,F2919)</f>
        <v>R1K04ICU Ealing</v>
      </c>
      <c r="B2918" t="s">
        <v>132</v>
      </c>
      <c r="C2918" t="s">
        <v>10948</v>
      </c>
      <c r="D2918" t="s">
        <v>755</v>
      </c>
      <c r="E2918" t="s">
        <v>756</v>
      </c>
      <c r="F2918" t="s">
        <v>10964</v>
      </c>
      <c r="G2918" s="11"/>
      <c r="H2918" s="11"/>
    </row>
    <row r="2919" spans="1:8" x14ac:dyDescent="0.2">
      <c r="A2919" t="str">
        <f t="shared" si="51"/>
        <v>R1K04Meadow House</v>
      </c>
      <c r="B2919" t="s">
        <v>132</v>
      </c>
      <c r="C2919" t="s">
        <v>10948</v>
      </c>
      <c r="D2919" t="s">
        <v>755</v>
      </c>
      <c r="E2919" t="s">
        <v>756</v>
      </c>
      <c r="F2919" t="s">
        <v>10965</v>
      </c>
      <c r="G2919" s="11"/>
      <c r="H2919" s="11"/>
    </row>
    <row r="2920" spans="1:8" x14ac:dyDescent="0.2">
      <c r="A2920" t="str">
        <f t="shared" si="51"/>
        <v>R1K04Neonatal</v>
      </c>
      <c r="B2920" t="s">
        <v>132</v>
      </c>
      <c r="C2920" t="s">
        <v>10948</v>
      </c>
      <c r="D2920" t="s">
        <v>755</v>
      </c>
      <c r="E2920" t="s">
        <v>756</v>
      </c>
      <c r="F2920" t="s">
        <v>10966</v>
      </c>
      <c r="G2920" s="11"/>
      <c r="H2920" s="11"/>
    </row>
    <row r="2921" spans="1:8" x14ac:dyDescent="0.2">
      <c r="A2921" t="str">
        <f t="shared" si="51"/>
        <v>R1K04Robertson Ward</v>
      </c>
      <c r="B2921" t="s">
        <v>132</v>
      </c>
      <c r="C2921" t="s">
        <v>10948</v>
      </c>
      <c r="D2921" t="s">
        <v>755</v>
      </c>
      <c r="E2921" t="s">
        <v>756</v>
      </c>
      <c r="F2921" t="s">
        <v>8838</v>
      </c>
      <c r="G2921" s="11"/>
      <c r="H2921" s="11"/>
    </row>
    <row r="2922" spans="1:8" x14ac:dyDescent="0.2">
      <c r="A2922" t="str">
        <f t="shared" si="51"/>
        <v>R1K04TAU (3 North)</v>
      </c>
      <c r="B2922" t="s">
        <v>132</v>
      </c>
      <c r="C2922" t="s">
        <v>10948</v>
      </c>
      <c r="D2922" t="s">
        <v>755</v>
      </c>
      <c r="E2922" t="s">
        <v>756</v>
      </c>
      <c r="F2922" t="s">
        <v>10967</v>
      </c>
      <c r="G2922" s="11"/>
      <c r="H2922" s="11"/>
    </row>
    <row r="2923" spans="1:8" x14ac:dyDescent="0.2">
      <c r="A2923" t="str">
        <f t="shared" si="51"/>
        <v>R1K01Byrd</v>
      </c>
      <c r="B2923" t="s">
        <v>132</v>
      </c>
      <c r="C2923" t="s">
        <v>10948</v>
      </c>
      <c r="D2923" t="s">
        <v>755</v>
      </c>
      <c r="E2923" t="s">
        <v>756</v>
      </c>
      <c r="F2923" t="s">
        <v>10968</v>
      </c>
      <c r="G2923" s="11"/>
      <c r="H2923" s="11"/>
    </row>
    <row r="2924" spans="1:8" x14ac:dyDescent="0.2">
      <c r="A2924" t="str">
        <f t="shared" ref="A2924" si="52">CONCATENATE(D2925,F2925)</f>
        <v>R1K01Byrd-SAU</v>
      </c>
      <c r="B2924" t="s">
        <v>132</v>
      </c>
      <c r="C2924" t="s">
        <v>10948</v>
      </c>
      <c r="D2924" t="s">
        <v>757</v>
      </c>
      <c r="E2924" t="s">
        <v>758</v>
      </c>
      <c r="F2924" t="s">
        <v>14262</v>
      </c>
      <c r="G2924" s="11"/>
      <c r="H2924" s="11"/>
    </row>
    <row r="2925" spans="1:8" x14ac:dyDescent="0.2">
      <c r="A2925" t="str">
        <f t="shared" si="51"/>
        <v>R1K01Carroll</v>
      </c>
      <c r="B2925" t="s">
        <v>132</v>
      </c>
      <c r="C2925" t="s">
        <v>10948</v>
      </c>
      <c r="D2925" t="s">
        <v>757</v>
      </c>
      <c r="E2925" t="s">
        <v>758</v>
      </c>
      <c r="F2925" t="s">
        <v>10969</v>
      </c>
      <c r="G2925" s="11"/>
      <c r="H2925" s="11"/>
    </row>
    <row r="2926" spans="1:8" x14ac:dyDescent="0.2">
      <c r="A2926" t="str">
        <f t="shared" si="51"/>
        <v>R1K01Carroll - CDU</v>
      </c>
      <c r="B2926" t="s">
        <v>132</v>
      </c>
      <c r="C2926" t="s">
        <v>10948</v>
      </c>
      <c r="D2926" t="s">
        <v>757</v>
      </c>
      <c r="E2926" t="s">
        <v>758</v>
      </c>
      <c r="F2926" t="s">
        <v>10970</v>
      </c>
      <c r="G2926" s="11"/>
      <c r="H2926" s="11"/>
    </row>
    <row r="2927" spans="1:8" x14ac:dyDescent="0.2">
      <c r="A2927" t="str">
        <f t="shared" si="51"/>
        <v>R1K01CCU</v>
      </c>
      <c r="B2927" t="s">
        <v>132</v>
      </c>
      <c r="C2927" t="s">
        <v>10948</v>
      </c>
      <c r="D2927" t="s">
        <v>757</v>
      </c>
      <c r="E2927" t="s">
        <v>758</v>
      </c>
      <c r="F2927" t="s">
        <v>14264</v>
      </c>
      <c r="G2927" s="11"/>
      <c r="H2927" s="11"/>
    </row>
    <row r="2928" spans="1:8" x14ac:dyDescent="0.2">
      <c r="A2928" t="str">
        <f t="shared" si="51"/>
        <v>R1K01Clarke</v>
      </c>
      <c r="B2928" t="s">
        <v>132</v>
      </c>
      <c r="C2928" t="s">
        <v>10948</v>
      </c>
      <c r="D2928" t="s">
        <v>757</v>
      </c>
      <c r="E2928" t="s">
        <v>758</v>
      </c>
      <c r="F2928" t="s">
        <v>8475</v>
      </c>
      <c r="G2928" s="11" t="s">
        <v>11022</v>
      </c>
      <c r="H2928" s="11">
        <v>43735</v>
      </c>
    </row>
    <row r="2929" spans="1:8" x14ac:dyDescent="0.2">
      <c r="A2929" t="str">
        <f t="shared" si="51"/>
        <v>R1K01Crick Assessment Unit</v>
      </c>
      <c r="B2929" t="s">
        <v>132</v>
      </c>
      <c r="C2929" t="s">
        <v>10948</v>
      </c>
      <c r="D2929" t="s">
        <v>757</v>
      </c>
      <c r="E2929" t="s">
        <v>758</v>
      </c>
      <c r="F2929" t="s">
        <v>9534</v>
      </c>
      <c r="G2929" s="11"/>
      <c r="H2929" s="11"/>
    </row>
    <row r="2930" spans="1:8" x14ac:dyDescent="0.2">
      <c r="A2930" t="str">
        <f t="shared" si="51"/>
        <v>R1K01Darwin</v>
      </c>
      <c r="B2930" t="s">
        <v>132</v>
      </c>
      <c r="C2930" t="s">
        <v>10948</v>
      </c>
      <c r="D2930" t="s">
        <v>757</v>
      </c>
      <c r="E2930" t="s">
        <v>758</v>
      </c>
      <c r="F2930" t="s">
        <v>10971</v>
      </c>
      <c r="G2930" s="11"/>
      <c r="H2930" s="11"/>
    </row>
    <row r="2931" spans="1:8" x14ac:dyDescent="0.2">
      <c r="A2931" t="str">
        <f t="shared" si="51"/>
        <v>R1K01Defoe</v>
      </c>
      <c r="B2931" t="s">
        <v>132</v>
      </c>
      <c r="C2931" t="s">
        <v>10948</v>
      </c>
      <c r="D2931" t="s">
        <v>757</v>
      </c>
      <c r="E2931" t="s">
        <v>758</v>
      </c>
      <c r="F2931" t="s">
        <v>10972</v>
      </c>
      <c r="G2931" s="11"/>
      <c r="H2931" s="11"/>
    </row>
    <row r="2932" spans="1:8" x14ac:dyDescent="0.2">
      <c r="A2932" t="str">
        <f t="shared" si="51"/>
        <v>R1K01Delivery Suite</v>
      </c>
      <c r="B2932" t="s">
        <v>132</v>
      </c>
      <c r="C2932" t="s">
        <v>10948</v>
      </c>
      <c r="D2932" t="s">
        <v>757</v>
      </c>
      <c r="E2932" t="s">
        <v>758</v>
      </c>
      <c r="F2932" t="s">
        <v>10973</v>
      </c>
      <c r="G2932" s="11"/>
      <c r="H2932" s="11"/>
    </row>
    <row r="2933" spans="1:8" x14ac:dyDescent="0.2">
      <c r="A2933" t="str">
        <f t="shared" si="51"/>
        <v>R1K01Dickens</v>
      </c>
      <c r="B2933" t="s">
        <v>132</v>
      </c>
      <c r="C2933" t="s">
        <v>10948</v>
      </c>
      <c r="D2933" t="s">
        <v>757</v>
      </c>
      <c r="E2933" t="s">
        <v>758</v>
      </c>
      <c r="F2933" t="s">
        <v>8757</v>
      </c>
      <c r="G2933" s="11"/>
      <c r="H2933" s="11"/>
    </row>
    <row r="2934" spans="1:8" x14ac:dyDescent="0.2">
      <c r="A2934" t="str">
        <f t="shared" si="51"/>
        <v>R1K01Drake</v>
      </c>
      <c r="B2934" t="s">
        <v>132</v>
      </c>
      <c r="C2934" t="s">
        <v>10948</v>
      </c>
      <c r="D2934" t="s">
        <v>757</v>
      </c>
      <c r="E2934" t="s">
        <v>758</v>
      </c>
      <c r="F2934" t="s">
        <v>8389</v>
      </c>
      <c r="G2934" s="11"/>
      <c r="H2934" s="11"/>
    </row>
    <row r="2935" spans="1:8" x14ac:dyDescent="0.2">
      <c r="A2935" t="str">
        <f t="shared" si="51"/>
        <v>R1K01Dryden - HDU</v>
      </c>
      <c r="B2935" t="s">
        <v>132</v>
      </c>
      <c r="C2935" t="s">
        <v>10948</v>
      </c>
      <c r="D2935" t="s">
        <v>757</v>
      </c>
      <c r="E2935" t="s">
        <v>758</v>
      </c>
      <c r="F2935" t="s">
        <v>10974</v>
      </c>
      <c r="G2935" s="11"/>
      <c r="H2935" s="11"/>
    </row>
    <row r="2936" spans="1:8" x14ac:dyDescent="0.2">
      <c r="A2936" t="str">
        <f t="shared" si="51"/>
        <v>R1K01Dryden Enhanced</v>
      </c>
      <c r="B2936" t="s">
        <v>132</v>
      </c>
      <c r="C2936" t="s">
        <v>10948</v>
      </c>
      <c r="D2936" t="s">
        <v>757</v>
      </c>
      <c r="E2936" t="s">
        <v>758</v>
      </c>
      <c r="F2936" t="s">
        <v>14265</v>
      </c>
      <c r="G2936" s="11"/>
      <c r="H2936" s="11"/>
    </row>
    <row r="2937" spans="1:8" x14ac:dyDescent="0.2">
      <c r="A2937" t="str">
        <f t="shared" si="51"/>
        <v>R1K01Elgar</v>
      </c>
      <c r="B2937" t="s">
        <v>132</v>
      </c>
      <c r="C2937" t="s">
        <v>10948</v>
      </c>
      <c r="D2937" t="s">
        <v>757</v>
      </c>
      <c r="E2937" t="s">
        <v>758</v>
      </c>
      <c r="F2937" t="s">
        <v>10975</v>
      </c>
      <c r="G2937" s="11"/>
      <c r="H2937" s="11"/>
    </row>
    <row r="2938" spans="1:8" x14ac:dyDescent="0.2">
      <c r="A2938" t="str">
        <f t="shared" si="51"/>
        <v>R1K01Eliot</v>
      </c>
      <c r="B2938" t="s">
        <v>132</v>
      </c>
      <c r="C2938" t="s">
        <v>10948</v>
      </c>
      <c r="D2938" t="s">
        <v>757</v>
      </c>
      <c r="E2938" t="s">
        <v>758</v>
      </c>
      <c r="F2938" t="s">
        <v>10976</v>
      </c>
      <c r="G2938" s="11"/>
      <c r="H2938" s="11"/>
    </row>
    <row r="2939" spans="1:8" x14ac:dyDescent="0.2">
      <c r="A2939" t="str">
        <f t="shared" si="51"/>
        <v>R1K01Evelyn</v>
      </c>
      <c r="B2939" t="s">
        <v>132</v>
      </c>
      <c r="C2939" t="s">
        <v>10948</v>
      </c>
      <c r="D2939" t="s">
        <v>757</v>
      </c>
      <c r="E2939" t="s">
        <v>758</v>
      </c>
      <c r="F2939" t="s">
        <v>10977</v>
      </c>
      <c r="G2939" s="11"/>
      <c r="H2939" s="11"/>
    </row>
    <row r="2940" spans="1:8" x14ac:dyDescent="0.2">
      <c r="A2940" t="str">
        <f t="shared" si="51"/>
        <v>R1K01Fielding</v>
      </c>
      <c r="B2940" t="s">
        <v>132</v>
      </c>
      <c r="C2940" t="s">
        <v>10948</v>
      </c>
      <c r="D2940" t="s">
        <v>757</v>
      </c>
      <c r="E2940" t="s">
        <v>758</v>
      </c>
      <c r="F2940" t="s">
        <v>10978</v>
      </c>
      <c r="G2940" s="11"/>
      <c r="H2940" s="11"/>
    </row>
    <row r="2941" spans="1:8" x14ac:dyDescent="0.2">
      <c r="A2941" t="str">
        <f t="shared" si="51"/>
        <v>R1K01Fletcher</v>
      </c>
      <c r="B2941" t="s">
        <v>132</v>
      </c>
      <c r="C2941" t="s">
        <v>10948</v>
      </c>
      <c r="D2941" t="s">
        <v>757</v>
      </c>
      <c r="E2941" t="s">
        <v>758</v>
      </c>
      <c r="F2941" t="s">
        <v>10979</v>
      </c>
      <c r="G2941" s="11"/>
      <c r="H2941" s="11"/>
    </row>
    <row r="2942" spans="1:8" x14ac:dyDescent="0.2">
      <c r="A2942" t="str">
        <f t="shared" si="51"/>
        <v>R1K01Fletcher (Gastro)</v>
      </c>
      <c r="B2942" t="s">
        <v>132</v>
      </c>
      <c r="C2942" t="s">
        <v>10948</v>
      </c>
      <c r="D2942" t="s">
        <v>757</v>
      </c>
      <c r="E2942" t="s">
        <v>758</v>
      </c>
      <c r="F2942" t="s">
        <v>9205</v>
      </c>
      <c r="G2942" s="11"/>
      <c r="H2942" s="11"/>
    </row>
    <row r="2943" spans="1:8" x14ac:dyDescent="0.2">
      <c r="A2943" t="str">
        <f t="shared" si="51"/>
        <v>R1K01Florence Obstetric Unit</v>
      </c>
      <c r="B2943" t="s">
        <v>132</v>
      </c>
      <c r="C2943" t="s">
        <v>10948</v>
      </c>
      <c r="D2943" t="s">
        <v>757</v>
      </c>
      <c r="E2943" t="s">
        <v>758</v>
      </c>
      <c r="F2943" t="s">
        <v>10980</v>
      </c>
      <c r="G2943" s="11"/>
      <c r="H2943" s="11"/>
    </row>
    <row r="2944" spans="1:8" x14ac:dyDescent="0.2">
      <c r="A2944" t="str">
        <f t="shared" si="51"/>
        <v>R1K01Gaskell</v>
      </c>
      <c r="B2944" t="s">
        <v>132</v>
      </c>
      <c r="C2944" t="s">
        <v>10948</v>
      </c>
      <c r="D2944" t="s">
        <v>757</v>
      </c>
      <c r="E2944" t="s">
        <v>758</v>
      </c>
      <c r="F2944" t="s">
        <v>10981</v>
      </c>
      <c r="G2944" s="11"/>
      <c r="H2944" s="11"/>
    </row>
    <row r="2945" spans="1:8" x14ac:dyDescent="0.2">
      <c r="A2945" t="str">
        <f t="shared" si="51"/>
        <v>R1K01Gray</v>
      </c>
      <c r="B2945" t="s">
        <v>132</v>
      </c>
      <c r="C2945" t="s">
        <v>10948</v>
      </c>
      <c r="D2945" t="s">
        <v>757</v>
      </c>
      <c r="E2945" t="s">
        <v>758</v>
      </c>
      <c r="F2945" t="s">
        <v>10982</v>
      </c>
      <c r="G2945" s="11"/>
      <c r="H2945" s="11"/>
    </row>
    <row r="2946" spans="1:8" x14ac:dyDescent="0.2">
      <c r="A2946" t="str">
        <f t="shared" si="51"/>
        <v>R1K01Haldane</v>
      </c>
      <c r="B2946" t="s">
        <v>132</v>
      </c>
      <c r="C2946" t="s">
        <v>10948</v>
      </c>
      <c r="D2946" t="s">
        <v>757</v>
      </c>
      <c r="E2946" t="s">
        <v>758</v>
      </c>
      <c r="F2946" t="s">
        <v>10983</v>
      </c>
      <c r="G2946" s="11"/>
      <c r="H2946" s="11"/>
    </row>
    <row r="2947" spans="1:8" x14ac:dyDescent="0.2">
      <c r="A2947" t="str">
        <f t="shared" si="51"/>
        <v>R1K01Hardy</v>
      </c>
      <c r="B2947" t="s">
        <v>132</v>
      </c>
      <c r="C2947" t="s">
        <v>10948</v>
      </c>
      <c r="D2947" t="s">
        <v>757</v>
      </c>
      <c r="E2947" t="s">
        <v>758</v>
      </c>
      <c r="F2947" t="s">
        <v>10984</v>
      </c>
      <c r="G2947" s="11"/>
      <c r="H2947" s="11"/>
    </row>
    <row r="2948" spans="1:8" x14ac:dyDescent="0.2">
      <c r="A2948" t="str">
        <f t="shared" si="51"/>
        <v>R1K01Hardy-CoE</v>
      </c>
      <c r="B2948" t="s">
        <v>132</v>
      </c>
      <c r="C2948" t="s">
        <v>10948</v>
      </c>
      <c r="D2948" t="s">
        <v>757</v>
      </c>
      <c r="E2948" t="s">
        <v>758</v>
      </c>
      <c r="F2948" t="s">
        <v>10628</v>
      </c>
      <c r="G2948" s="11"/>
      <c r="H2948" s="11"/>
    </row>
    <row r="2949" spans="1:8" x14ac:dyDescent="0.2">
      <c r="A2949" t="str">
        <f t="shared" si="51"/>
        <v>R1K01Herrick</v>
      </c>
      <c r="B2949" t="s">
        <v>132</v>
      </c>
      <c r="C2949" t="s">
        <v>10948</v>
      </c>
      <c r="D2949" t="s">
        <v>757</v>
      </c>
      <c r="E2949" t="s">
        <v>758</v>
      </c>
      <c r="F2949" t="s">
        <v>14267</v>
      </c>
      <c r="G2949" s="11"/>
      <c r="H2949" s="11"/>
    </row>
    <row r="2950" spans="1:8" x14ac:dyDescent="0.2">
      <c r="A2950" t="str">
        <f>CONCATENATE(D2951,F2951)</f>
        <v>R1K01ICU Level 3</v>
      </c>
      <c r="B2950" t="s">
        <v>132</v>
      </c>
      <c r="C2950" t="s">
        <v>10948</v>
      </c>
      <c r="D2950" t="s">
        <v>757</v>
      </c>
      <c r="E2950" t="s">
        <v>758</v>
      </c>
      <c r="F2950" t="s">
        <v>10985</v>
      </c>
      <c r="G2950" s="11"/>
      <c r="H2950" s="11"/>
    </row>
    <row r="2951" spans="1:8" x14ac:dyDescent="0.2">
      <c r="A2951" t="str">
        <f t="shared" si="51"/>
        <v>R1K01ICU Level 5</v>
      </c>
      <c r="B2951" t="s">
        <v>132</v>
      </c>
      <c r="C2951" t="s">
        <v>10948</v>
      </c>
      <c r="D2951" t="s">
        <v>757</v>
      </c>
      <c r="E2951" t="s">
        <v>758</v>
      </c>
      <c r="F2951" t="s">
        <v>10986</v>
      </c>
      <c r="G2951" s="11"/>
      <c r="H2951" s="11"/>
    </row>
    <row r="2952" spans="1:8" x14ac:dyDescent="0.2">
      <c r="A2952" t="str">
        <f t="shared" si="51"/>
        <v>R1K01Jacks Place</v>
      </c>
      <c r="B2952" t="s">
        <v>132</v>
      </c>
      <c r="C2952" t="s">
        <v>10948</v>
      </c>
      <c r="D2952" t="s">
        <v>757</v>
      </c>
      <c r="E2952" t="s">
        <v>758</v>
      </c>
      <c r="F2952" t="s">
        <v>10987</v>
      </c>
      <c r="G2952" s="11"/>
      <c r="H2952" s="11"/>
    </row>
    <row r="2953" spans="1:8" x14ac:dyDescent="0.2">
      <c r="A2953" t="str">
        <f t="shared" si="51"/>
        <v>R1K01James</v>
      </c>
      <c r="B2953" t="s">
        <v>132</v>
      </c>
      <c r="C2953" t="s">
        <v>10948</v>
      </c>
      <c r="D2953" t="s">
        <v>757</v>
      </c>
      <c r="E2953" t="s">
        <v>758</v>
      </c>
      <c r="F2953" t="s">
        <v>10988</v>
      </c>
      <c r="G2953" s="11"/>
      <c r="H2953" s="11"/>
    </row>
    <row r="2954" spans="1:8" x14ac:dyDescent="0.2">
      <c r="A2954" t="str">
        <f>CONCATENATE(D2955,F2955)</f>
        <v>R1K01Jenner</v>
      </c>
      <c r="B2954" t="s">
        <v>132</v>
      </c>
      <c r="C2954" t="s">
        <v>10948</v>
      </c>
      <c r="D2954" t="s">
        <v>757</v>
      </c>
      <c r="E2954" t="s">
        <v>758</v>
      </c>
      <c r="F2954" t="s">
        <v>10989</v>
      </c>
      <c r="G2954" s="11"/>
      <c r="H2954" s="11"/>
    </row>
    <row r="2955" spans="1:8" x14ac:dyDescent="0.2">
      <c r="A2955" t="str">
        <f>CONCATENATE(D2956,F2956)</f>
        <v>R1K01Medical HDU</v>
      </c>
      <c r="B2955" t="s">
        <v>132</v>
      </c>
      <c r="C2955" t="s">
        <v>10948</v>
      </c>
      <c r="D2955" t="s">
        <v>757</v>
      </c>
      <c r="E2955" t="s">
        <v>758</v>
      </c>
      <c r="F2955" t="s">
        <v>10990</v>
      </c>
      <c r="G2955" s="11"/>
      <c r="H2955" s="11"/>
    </row>
    <row r="2956" spans="1:8" x14ac:dyDescent="0.2">
      <c r="A2956" t="str">
        <f t="shared" si="51"/>
        <v>R1K01Midwifery LED Unit</v>
      </c>
      <c r="B2956" t="s">
        <v>132</v>
      </c>
      <c r="C2956" t="s">
        <v>10948</v>
      </c>
      <c r="D2956" t="s">
        <v>757</v>
      </c>
      <c r="E2956" t="s">
        <v>758</v>
      </c>
      <c r="F2956" t="s">
        <v>10991</v>
      </c>
      <c r="G2956" s="11"/>
      <c r="H2956" s="11"/>
    </row>
    <row r="2957" spans="1:8" x14ac:dyDescent="0.2">
      <c r="A2957" t="str">
        <f t="shared" si="51"/>
        <v>R1K01RHRU</v>
      </c>
      <c r="B2957" t="s">
        <v>132</v>
      </c>
      <c r="C2957" t="s">
        <v>10948</v>
      </c>
      <c r="D2957" t="s">
        <v>757</v>
      </c>
      <c r="E2957" t="s">
        <v>758</v>
      </c>
      <c r="F2957" t="s">
        <v>10992</v>
      </c>
      <c r="G2957" s="11"/>
      <c r="H2957" s="11"/>
    </row>
    <row r="2958" spans="1:8" x14ac:dyDescent="0.2">
      <c r="A2958" t="str">
        <f t="shared" si="51"/>
        <v>R1K01Sainsbury</v>
      </c>
      <c r="B2958" t="s">
        <v>132</v>
      </c>
      <c r="C2958" t="s">
        <v>10948</v>
      </c>
      <c r="D2958" t="s">
        <v>757</v>
      </c>
      <c r="E2958" t="s">
        <v>758</v>
      </c>
      <c r="F2958" t="s">
        <v>10993</v>
      </c>
      <c r="G2958" s="11"/>
      <c r="H2958" s="11"/>
    </row>
    <row r="2959" spans="1:8" x14ac:dyDescent="0.2">
      <c r="A2959" t="str">
        <f t="shared" si="51"/>
        <v>R1K01TAU NPH</v>
      </c>
      <c r="B2959" t="s">
        <v>132</v>
      </c>
      <c r="C2959" t="s">
        <v>10948</v>
      </c>
      <c r="D2959" t="s">
        <v>757</v>
      </c>
      <c r="E2959" t="s">
        <v>758</v>
      </c>
      <c r="F2959" t="s">
        <v>10994</v>
      </c>
      <c r="G2959" s="11"/>
      <c r="H2959" s="11"/>
    </row>
    <row r="2960" spans="1:8" x14ac:dyDescent="0.2">
      <c r="A2960" t="str">
        <f t="shared" si="51"/>
        <v>R1K03Dowland</v>
      </c>
      <c r="B2960" t="s">
        <v>132</v>
      </c>
      <c r="C2960" t="s">
        <v>10948</v>
      </c>
      <c r="D2960" t="s">
        <v>757</v>
      </c>
      <c r="E2960" t="s">
        <v>758</v>
      </c>
      <c r="F2960" t="s">
        <v>10995</v>
      </c>
      <c r="G2960" s="11"/>
      <c r="H2960" s="11"/>
    </row>
    <row r="2961" spans="1:8" x14ac:dyDescent="0.2">
      <c r="A2961" t="str">
        <f t="shared" si="51"/>
        <v>R1K03Frederick Salmon - North</v>
      </c>
      <c r="B2961" t="s">
        <v>132</v>
      </c>
      <c r="C2961" t="s">
        <v>10948</v>
      </c>
      <c r="D2961" t="s">
        <v>763</v>
      </c>
      <c r="E2961" t="s">
        <v>2006</v>
      </c>
      <c r="F2961" t="s">
        <v>10996</v>
      </c>
      <c r="G2961" s="11"/>
      <c r="H2961" s="11"/>
    </row>
    <row r="2962" spans="1:8" x14ac:dyDescent="0.2">
      <c r="A2962" t="str">
        <f t="shared" si="51"/>
        <v>R1K03Frederick Salmon - South</v>
      </c>
      <c r="B2962" t="s">
        <v>132</v>
      </c>
      <c r="C2962" t="s">
        <v>10948</v>
      </c>
      <c r="D2962" t="s">
        <v>763</v>
      </c>
      <c r="E2962" t="s">
        <v>2006</v>
      </c>
      <c r="F2962" t="s">
        <v>10997</v>
      </c>
      <c r="G2962" s="11"/>
      <c r="H2962" s="11"/>
    </row>
    <row r="2963" spans="1:8" x14ac:dyDescent="0.2">
      <c r="A2963" t="str">
        <f t="shared" si="51"/>
        <v>R1K03Jonson (IRU)</v>
      </c>
      <c r="B2963" t="s">
        <v>132</v>
      </c>
      <c r="C2963" t="s">
        <v>10948</v>
      </c>
      <c r="D2963" t="s">
        <v>763</v>
      </c>
      <c r="E2963" t="s">
        <v>2006</v>
      </c>
      <c r="F2963" t="s">
        <v>10998</v>
      </c>
      <c r="G2963" s="11"/>
      <c r="H2963" s="11"/>
    </row>
    <row r="2964" spans="1:8" x14ac:dyDescent="0.2">
      <c r="A2964" t="str">
        <f t="shared" si="51"/>
        <v>O1Q2MFordcombe Ward</v>
      </c>
      <c r="B2964" t="s">
        <v>132</v>
      </c>
      <c r="C2964" t="s">
        <v>10948</v>
      </c>
      <c r="D2964" t="s">
        <v>763</v>
      </c>
      <c r="E2964" t="s">
        <v>2006</v>
      </c>
      <c r="F2964" t="s">
        <v>10999</v>
      </c>
      <c r="G2964" s="11"/>
      <c r="H2964" s="11"/>
    </row>
    <row r="2965" spans="1:8" x14ac:dyDescent="0.2">
      <c r="A2965" t="str">
        <f t="shared" si="51"/>
        <v>D7R2AK&amp;M Orth Centre - Inpatient Ward</v>
      </c>
      <c r="B2965" t="s">
        <v>134</v>
      </c>
      <c r="C2965" t="s">
        <v>11013</v>
      </c>
      <c r="D2965" t="s">
        <v>14788</v>
      </c>
      <c r="E2965" t="s">
        <v>14801</v>
      </c>
      <c r="F2965" t="s">
        <v>14806</v>
      </c>
      <c r="G2965" s="11"/>
      <c r="H2965" s="11"/>
    </row>
    <row r="2966" spans="1:8" x14ac:dyDescent="0.2">
      <c r="A2966" t="str">
        <f t="shared" si="51"/>
        <v>RWF03AAU</v>
      </c>
      <c r="B2966" t="s">
        <v>134</v>
      </c>
      <c r="C2966" t="s">
        <v>11013</v>
      </c>
      <c r="D2966" t="s">
        <v>14792</v>
      </c>
      <c r="E2966" t="s">
        <v>14800</v>
      </c>
      <c r="F2966" t="s">
        <v>14813</v>
      </c>
      <c r="G2966" s="11"/>
      <c r="H2966" s="11"/>
    </row>
    <row r="2967" spans="1:8" x14ac:dyDescent="0.2">
      <c r="A2967" t="str">
        <f t="shared" si="51"/>
        <v>RWF03Acute Stroke</v>
      </c>
      <c r="B2967" t="s">
        <v>134</v>
      </c>
      <c r="C2967" t="s">
        <v>11013</v>
      </c>
      <c r="D2967" t="s">
        <v>5188</v>
      </c>
      <c r="E2967" t="s">
        <v>4777</v>
      </c>
      <c r="F2967" t="s">
        <v>9129</v>
      </c>
      <c r="G2967" s="11"/>
      <c r="H2967" s="11"/>
    </row>
    <row r="2968" spans="1:8" x14ac:dyDescent="0.2">
      <c r="A2968" t="str">
        <f t="shared" si="51"/>
        <v>RWF03Birth Centre</v>
      </c>
      <c r="B2968" t="s">
        <v>134</v>
      </c>
      <c r="C2968" t="s">
        <v>11013</v>
      </c>
      <c r="D2968" t="s">
        <v>5188</v>
      </c>
      <c r="E2968" t="s">
        <v>4777</v>
      </c>
      <c r="F2968" t="s">
        <v>11014</v>
      </c>
      <c r="G2968" s="11"/>
      <c r="H2968" s="11"/>
    </row>
    <row r="2969" spans="1:8" x14ac:dyDescent="0.2">
      <c r="A2969" t="str">
        <f t="shared" si="51"/>
        <v>RWF03Cornwallis</v>
      </c>
      <c r="B2969" t="s">
        <v>134</v>
      </c>
      <c r="C2969" t="s">
        <v>11013</v>
      </c>
      <c r="D2969" t="s">
        <v>5188</v>
      </c>
      <c r="E2969" t="s">
        <v>4777</v>
      </c>
      <c r="F2969" t="s">
        <v>8756</v>
      </c>
      <c r="G2969" s="11"/>
      <c r="H2969" s="11"/>
    </row>
    <row r="2970" spans="1:8" x14ac:dyDescent="0.2">
      <c r="A2970" t="str">
        <f t="shared" si="51"/>
        <v>RWF03Culpepper (incl CCU)</v>
      </c>
      <c r="B2970" t="s">
        <v>134</v>
      </c>
      <c r="C2970" t="s">
        <v>11013</v>
      </c>
      <c r="D2970" t="s">
        <v>5188</v>
      </c>
      <c r="E2970" t="s">
        <v>4777</v>
      </c>
      <c r="F2970" t="s">
        <v>11015</v>
      </c>
      <c r="G2970" s="11"/>
      <c r="H2970" s="11"/>
    </row>
    <row r="2971" spans="1:8" x14ac:dyDescent="0.2">
      <c r="A2971" t="str">
        <f t="shared" si="51"/>
        <v>RWF03Edith Cavel</v>
      </c>
      <c r="B2971" t="s">
        <v>134</v>
      </c>
      <c r="C2971" t="s">
        <v>11013</v>
      </c>
      <c r="D2971" t="s">
        <v>5188</v>
      </c>
      <c r="E2971" t="s">
        <v>4777</v>
      </c>
      <c r="F2971" t="s">
        <v>11016</v>
      </c>
      <c r="G2971" s="11"/>
      <c r="H2971" s="11"/>
    </row>
    <row r="2972" spans="1:8" x14ac:dyDescent="0.2">
      <c r="A2972" t="str">
        <f t="shared" si="51"/>
        <v>RWF03Hyperacute stroke unit</v>
      </c>
      <c r="B2972" t="s">
        <v>134</v>
      </c>
      <c r="C2972" t="s">
        <v>11013</v>
      </c>
      <c r="D2972" t="s">
        <v>5188</v>
      </c>
      <c r="E2972" t="s">
        <v>4777</v>
      </c>
      <c r="F2972" t="s">
        <v>11017</v>
      </c>
      <c r="G2972" s="11"/>
      <c r="H2972" s="11"/>
    </row>
    <row r="2973" spans="1:8" x14ac:dyDescent="0.2">
      <c r="A2973" t="str">
        <f t="shared" si="51"/>
        <v>RWF03Intensive Treatment Unit (ITU)</v>
      </c>
      <c r="B2973" t="s">
        <v>134</v>
      </c>
      <c r="C2973" t="s">
        <v>11013</v>
      </c>
      <c r="D2973" t="s">
        <v>5188</v>
      </c>
      <c r="E2973" t="s">
        <v>4777</v>
      </c>
      <c r="F2973" t="s">
        <v>14789</v>
      </c>
      <c r="G2973" s="11"/>
      <c r="H2973" s="11"/>
    </row>
    <row r="2974" spans="1:8" x14ac:dyDescent="0.2">
      <c r="A2974" t="str">
        <f t="shared" si="51"/>
        <v>RWF03John Day</v>
      </c>
      <c r="B2974" t="s">
        <v>134</v>
      </c>
      <c r="C2974" t="s">
        <v>11013</v>
      </c>
      <c r="D2974" t="s">
        <v>5188</v>
      </c>
      <c r="E2974" t="s">
        <v>4777</v>
      </c>
      <c r="F2974" t="s">
        <v>11018</v>
      </c>
      <c r="G2974" s="11"/>
      <c r="H2974" s="11"/>
    </row>
    <row r="2975" spans="1:8" x14ac:dyDescent="0.2">
      <c r="A2975" t="str">
        <f t="shared" si="51"/>
        <v>RWF03Lord North</v>
      </c>
      <c r="B2975" t="s">
        <v>134</v>
      </c>
      <c r="C2975" t="s">
        <v>11013</v>
      </c>
      <c r="D2975" t="s">
        <v>5188</v>
      </c>
      <c r="E2975" t="s">
        <v>4777</v>
      </c>
      <c r="F2975" t="s">
        <v>11019</v>
      </c>
      <c r="G2975" s="11"/>
      <c r="H2975" s="11"/>
    </row>
    <row r="2976" spans="1:8" x14ac:dyDescent="0.2">
      <c r="A2976" t="str">
        <f t="shared" si="51"/>
        <v>RWF03Maidstone Orthopaedic Unit (MOU)</v>
      </c>
      <c r="B2976" t="s">
        <v>134</v>
      </c>
      <c r="C2976" t="s">
        <v>11013</v>
      </c>
      <c r="D2976" t="s">
        <v>5188</v>
      </c>
      <c r="E2976" t="s">
        <v>4777</v>
      </c>
      <c r="F2976" t="s">
        <v>11020</v>
      </c>
      <c r="G2976" s="11"/>
      <c r="H2976" s="11"/>
    </row>
    <row r="2977" spans="1:8" x14ac:dyDescent="0.2">
      <c r="A2977" t="str">
        <f t="shared" si="51"/>
        <v>RWF03Mercer</v>
      </c>
      <c r="B2977" t="s">
        <v>134</v>
      </c>
      <c r="C2977" t="s">
        <v>11013</v>
      </c>
      <c r="D2977" t="s">
        <v>5188</v>
      </c>
      <c r="E2977" t="s">
        <v>4777</v>
      </c>
      <c r="F2977" t="s">
        <v>11021</v>
      </c>
      <c r="G2977" s="11"/>
      <c r="H2977" s="11"/>
    </row>
    <row r="2978" spans="1:8" x14ac:dyDescent="0.2">
      <c r="A2978" t="str">
        <f t="shared" si="51"/>
        <v>RWF03MSSU</v>
      </c>
      <c r="B2978" t="s">
        <v>134</v>
      </c>
      <c r="C2978" t="s">
        <v>11013</v>
      </c>
      <c r="D2978" t="s">
        <v>5188</v>
      </c>
      <c r="E2978" t="s">
        <v>4777</v>
      </c>
      <c r="F2978" t="s">
        <v>11023</v>
      </c>
      <c r="G2978" s="11"/>
      <c r="H2978" s="11"/>
    </row>
    <row r="2979" spans="1:8" x14ac:dyDescent="0.2">
      <c r="A2979" t="str">
        <f t="shared" si="51"/>
        <v>RWF03Peale</v>
      </c>
      <c r="B2979" t="s">
        <v>134</v>
      </c>
      <c r="C2979" t="s">
        <v>11013</v>
      </c>
      <c r="D2979" t="s">
        <v>5188</v>
      </c>
      <c r="E2979" t="s">
        <v>4777</v>
      </c>
      <c r="F2979" t="s">
        <v>11024</v>
      </c>
      <c r="G2979" s="11"/>
      <c r="H2979" s="11"/>
    </row>
    <row r="2980" spans="1:8" x14ac:dyDescent="0.2">
      <c r="A2980" t="str">
        <f t="shared" ref="A2980:A3043" si="53">CONCATENATE(D2981,F2981)</f>
        <v>RWF03Pye Oliver</v>
      </c>
      <c r="B2980" t="s">
        <v>134</v>
      </c>
      <c r="C2980" t="s">
        <v>11013</v>
      </c>
      <c r="D2980" t="s">
        <v>5188</v>
      </c>
      <c r="E2980" t="s">
        <v>4777</v>
      </c>
      <c r="F2980" t="s">
        <v>11025</v>
      </c>
      <c r="G2980" s="11"/>
      <c r="H2980" s="11"/>
    </row>
    <row r="2981" spans="1:8" x14ac:dyDescent="0.2">
      <c r="A2981" t="str">
        <f t="shared" si="53"/>
        <v>RWF03Whatman</v>
      </c>
      <c r="B2981" t="s">
        <v>134</v>
      </c>
      <c r="C2981" t="s">
        <v>11013</v>
      </c>
      <c r="D2981" t="s">
        <v>5188</v>
      </c>
      <c r="E2981" t="s">
        <v>4777</v>
      </c>
      <c r="F2981" t="s">
        <v>11026</v>
      </c>
      <c r="G2981" s="11"/>
      <c r="H2981" s="11"/>
    </row>
    <row r="2982" spans="1:8" x14ac:dyDescent="0.2">
      <c r="A2982" t="str">
        <f t="shared" si="53"/>
        <v>RWFTWBirth Centre (Crowborough).</v>
      </c>
      <c r="B2982" t="s">
        <v>134</v>
      </c>
      <c r="C2982" t="s">
        <v>11013</v>
      </c>
      <c r="D2982" t="s">
        <v>5188</v>
      </c>
      <c r="E2982" t="s">
        <v>4777</v>
      </c>
      <c r="F2982" t="s">
        <v>11027</v>
      </c>
      <c r="G2982" s="11"/>
      <c r="H2982" s="11"/>
    </row>
    <row r="2983" spans="1:8" x14ac:dyDescent="0.2">
      <c r="A2983" t="str">
        <f t="shared" si="53"/>
        <v>RWFTWCoronary Care Unit (CCU)</v>
      </c>
      <c r="B2983" t="s">
        <v>134</v>
      </c>
      <c r="C2983" t="s">
        <v>11013</v>
      </c>
      <c r="D2983" t="s">
        <v>5206</v>
      </c>
      <c r="E2983" t="s">
        <v>5207</v>
      </c>
      <c r="F2983" t="s">
        <v>11028</v>
      </c>
      <c r="G2983" s="11"/>
      <c r="H2983" s="11"/>
    </row>
    <row r="2984" spans="1:8" x14ac:dyDescent="0.2">
      <c r="A2984" t="str">
        <f t="shared" si="53"/>
        <v>RWFTWHedgehog</v>
      </c>
      <c r="B2984" t="s">
        <v>134</v>
      </c>
      <c r="C2984" t="s">
        <v>11013</v>
      </c>
      <c r="D2984" t="s">
        <v>5206</v>
      </c>
      <c r="E2984" t="s">
        <v>5207</v>
      </c>
      <c r="F2984" t="s">
        <v>9607</v>
      </c>
      <c r="G2984" s="11"/>
      <c r="H2984" s="11"/>
    </row>
    <row r="2985" spans="1:8" x14ac:dyDescent="0.2">
      <c r="A2985" t="str">
        <f t="shared" si="53"/>
        <v>RWFTWIntensive Treatment Unit (ITU)</v>
      </c>
      <c r="B2985" t="s">
        <v>134</v>
      </c>
      <c r="C2985" t="s">
        <v>11013</v>
      </c>
      <c r="D2985" t="s">
        <v>5206</v>
      </c>
      <c r="E2985" t="s">
        <v>5207</v>
      </c>
      <c r="F2985" t="s">
        <v>11029</v>
      </c>
      <c r="G2985" s="11"/>
      <c r="H2985" s="11"/>
    </row>
    <row r="2986" spans="1:8" x14ac:dyDescent="0.2">
      <c r="A2986" t="str">
        <f t="shared" si="53"/>
        <v>RWFTWMedical Assessment Unit</v>
      </c>
      <c r="B2986" t="s">
        <v>134</v>
      </c>
      <c r="C2986" t="s">
        <v>11013</v>
      </c>
      <c r="D2986" t="s">
        <v>5206</v>
      </c>
      <c r="E2986" t="s">
        <v>5207</v>
      </c>
      <c r="F2986" t="s">
        <v>11018</v>
      </c>
      <c r="G2986" s="11"/>
      <c r="H2986" s="11"/>
    </row>
    <row r="2987" spans="1:8" x14ac:dyDescent="0.2">
      <c r="A2987" t="str">
        <f t="shared" si="53"/>
        <v>RWFTWMidwifery Services (ante/post natal &amp; Delivery Suite)</v>
      </c>
      <c r="B2987" t="s">
        <v>134</v>
      </c>
      <c r="C2987" t="s">
        <v>11013</v>
      </c>
      <c r="D2987" t="s">
        <v>5206</v>
      </c>
      <c r="E2987" t="s">
        <v>5207</v>
      </c>
      <c r="F2987" t="s">
        <v>10169</v>
      </c>
      <c r="G2987" s="11"/>
      <c r="H2987" s="11"/>
    </row>
    <row r="2988" spans="1:8" x14ac:dyDescent="0.2">
      <c r="A2988" t="str">
        <f t="shared" si="53"/>
        <v>RWFTWNeonatal Unit</v>
      </c>
      <c r="B2988" t="s">
        <v>134</v>
      </c>
      <c r="C2988" t="s">
        <v>11013</v>
      </c>
      <c r="D2988" t="s">
        <v>5206</v>
      </c>
      <c r="E2988" t="s">
        <v>5207</v>
      </c>
      <c r="F2988" t="s">
        <v>11030</v>
      </c>
      <c r="G2988" s="11"/>
      <c r="H2988" s="11"/>
    </row>
    <row r="2989" spans="1:8" x14ac:dyDescent="0.2">
      <c r="A2989" t="str">
        <f t="shared" si="53"/>
        <v>RWFTWSAU</v>
      </c>
      <c r="B2989" t="s">
        <v>134</v>
      </c>
      <c r="C2989" t="s">
        <v>11013</v>
      </c>
      <c r="D2989" t="s">
        <v>5206</v>
      </c>
      <c r="E2989" t="s">
        <v>5207</v>
      </c>
      <c r="F2989" t="s">
        <v>8357</v>
      </c>
      <c r="G2989" s="11"/>
      <c r="H2989" s="11"/>
    </row>
    <row r="2990" spans="1:8" x14ac:dyDescent="0.2">
      <c r="A2990" t="str">
        <f t="shared" si="53"/>
        <v>RWFTWSSSU</v>
      </c>
      <c r="B2990" t="s">
        <v>134</v>
      </c>
      <c r="C2990" t="s">
        <v>11013</v>
      </c>
      <c r="D2990" t="s">
        <v>5206</v>
      </c>
      <c r="E2990" t="s">
        <v>5207</v>
      </c>
      <c r="F2990" t="s">
        <v>8409</v>
      </c>
      <c r="G2990" s="11"/>
      <c r="H2990" s="11"/>
    </row>
    <row r="2991" spans="1:8" x14ac:dyDescent="0.2">
      <c r="A2991" t="str">
        <f t="shared" si="53"/>
        <v>RWFTWWard 10</v>
      </c>
      <c r="B2991" t="s">
        <v>134</v>
      </c>
      <c r="C2991" t="s">
        <v>11013</v>
      </c>
      <c r="D2991" t="s">
        <v>5206</v>
      </c>
      <c r="E2991" t="s">
        <v>5207</v>
      </c>
      <c r="F2991" t="s">
        <v>11031</v>
      </c>
      <c r="G2991" s="11"/>
      <c r="H2991" s="11"/>
    </row>
    <row r="2992" spans="1:8" x14ac:dyDescent="0.2">
      <c r="A2992" t="str">
        <f t="shared" si="53"/>
        <v>RWFTWWard 11</v>
      </c>
      <c r="B2992" t="s">
        <v>134</v>
      </c>
      <c r="C2992" t="s">
        <v>11013</v>
      </c>
      <c r="D2992" t="s">
        <v>5206</v>
      </c>
      <c r="E2992" t="s">
        <v>5207</v>
      </c>
      <c r="F2992" t="s">
        <v>8365</v>
      </c>
      <c r="G2992" s="11"/>
      <c r="H2992" s="11"/>
    </row>
    <row r="2993" spans="1:8" x14ac:dyDescent="0.2">
      <c r="A2993" t="str">
        <f t="shared" si="53"/>
        <v>RWFTWWard 12</v>
      </c>
      <c r="B2993" t="s">
        <v>134</v>
      </c>
      <c r="C2993" t="s">
        <v>11013</v>
      </c>
      <c r="D2993" t="s">
        <v>5206</v>
      </c>
      <c r="E2993" t="s">
        <v>5207</v>
      </c>
      <c r="F2993" t="s">
        <v>8750</v>
      </c>
      <c r="G2993" s="11"/>
      <c r="H2993" s="11"/>
    </row>
    <row r="2994" spans="1:8" x14ac:dyDescent="0.2">
      <c r="A2994" t="str">
        <f t="shared" si="53"/>
        <v>RWFTWWard 2</v>
      </c>
      <c r="B2994" t="s">
        <v>134</v>
      </c>
      <c r="C2994" t="s">
        <v>11013</v>
      </c>
      <c r="D2994" t="s">
        <v>5206</v>
      </c>
      <c r="E2994" t="s">
        <v>5207</v>
      </c>
      <c r="F2994" t="s">
        <v>8751</v>
      </c>
      <c r="G2994" s="11"/>
      <c r="H2994" s="11"/>
    </row>
    <row r="2995" spans="1:8" x14ac:dyDescent="0.2">
      <c r="A2995" t="str">
        <f t="shared" si="53"/>
        <v>RWFTWWard 20</v>
      </c>
      <c r="B2995" t="s">
        <v>134</v>
      </c>
      <c r="C2995" t="s">
        <v>11013</v>
      </c>
      <c r="D2995" t="s">
        <v>5206</v>
      </c>
      <c r="E2995" t="s">
        <v>5207</v>
      </c>
      <c r="F2995" t="s">
        <v>8752</v>
      </c>
      <c r="G2995" s="11"/>
      <c r="H2995" s="11"/>
    </row>
    <row r="2996" spans="1:8" x14ac:dyDescent="0.2">
      <c r="A2996" t="str">
        <f t="shared" si="53"/>
        <v>RWFTWWard 21</v>
      </c>
      <c r="B2996" t="s">
        <v>134</v>
      </c>
      <c r="C2996" t="s">
        <v>11013</v>
      </c>
      <c r="D2996" t="s">
        <v>5206</v>
      </c>
      <c r="E2996" t="s">
        <v>5207</v>
      </c>
      <c r="F2996" t="s">
        <v>8843</v>
      </c>
      <c r="G2996" s="11"/>
      <c r="H2996" s="11"/>
    </row>
    <row r="2997" spans="1:8" x14ac:dyDescent="0.2">
      <c r="A2997" t="str">
        <f t="shared" si="53"/>
        <v>RWFTWWard 22</v>
      </c>
      <c r="B2997" t="s">
        <v>134</v>
      </c>
      <c r="C2997" t="s">
        <v>11013</v>
      </c>
      <c r="D2997" t="s">
        <v>5206</v>
      </c>
      <c r="E2997" t="s">
        <v>5207</v>
      </c>
      <c r="F2997" t="s">
        <v>8373</v>
      </c>
      <c r="G2997" s="11"/>
      <c r="H2997" s="11"/>
    </row>
    <row r="2998" spans="1:8" x14ac:dyDescent="0.2">
      <c r="A2998" t="str">
        <f t="shared" si="53"/>
        <v>RWFTWWard 30</v>
      </c>
      <c r="B2998" t="s">
        <v>134</v>
      </c>
      <c r="C2998" t="s">
        <v>11013</v>
      </c>
      <c r="D2998" t="s">
        <v>5206</v>
      </c>
      <c r="E2998" t="s">
        <v>5207</v>
      </c>
      <c r="F2998" t="s">
        <v>10937</v>
      </c>
      <c r="G2998" s="11"/>
      <c r="H2998" s="11"/>
    </row>
    <row r="2999" spans="1:8" x14ac:dyDescent="0.2">
      <c r="A2999" t="str">
        <f t="shared" si="53"/>
        <v>RWFTWWard 31</v>
      </c>
      <c r="B2999" t="s">
        <v>134</v>
      </c>
      <c r="C2999" t="s">
        <v>11013</v>
      </c>
      <c r="D2999" t="s">
        <v>5206</v>
      </c>
      <c r="E2999" t="s">
        <v>5207</v>
      </c>
      <c r="F2999" t="s">
        <v>10939</v>
      </c>
      <c r="G2999" s="11"/>
      <c r="H2999" s="11"/>
    </row>
    <row r="3000" spans="1:8" x14ac:dyDescent="0.2">
      <c r="A3000" t="str">
        <f t="shared" si="53"/>
        <v>RWFTWWard 32</v>
      </c>
      <c r="B3000" t="s">
        <v>134</v>
      </c>
      <c r="C3000" t="s">
        <v>11013</v>
      </c>
      <c r="D3000" t="s">
        <v>5206</v>
      </c>
      <c r="E3000" t="s">
        <v>5207</v>
      </c>
      <c r="F3000" t="s">
        <v>8849</v>
      </c>
      <c r="G3000" s="11"/>
      <c r="H3000" s="11"/>
    </row>
    <row r="3001" spans="1:8" x14ac:dyDescent="0.2">
      <c r="A3001" t="str">
        <f t="shared" si="53"/>
        <v>RWFTWWard 33</v>
      </c>
      <c r="B3001" t="s">
        <v>134</v>
      </c>
      <c r="C3001" t="s">
        <v>11013</v>
      </c>
      <c r="D3001" t="s">
        <v>5206</v>
      </c>
      <c r="E3001" t="s">
        <v>5207</v>
      </c>
      <c r="F3001" t="s">
        <v>8520</v>
      </c>
      <c r="G3001" s="11"/>
      <c r="H3001" s="11"/>
    </row>
    <row r="3002" spans="1:8" x14ac:dyDescent="0.2">
      <c r="A3002" t="str">
        <f t="shared" si="53"/>
        <v>R0A0455I - Ward 55 Inpatients Reh</v>
      </c>
      <c r="B3002" t="s">
        <v>134</v>
      </c>
      <c r="C3002" t="s">
        <v>11013</v>
      </c>
      <c r="D3002" t="s">
        <v>5206</v>
      </c>
      <c r="E3002" t="s">
        <v>5207</v>
      </c>
      <c r="F3002" t="s">
        <v>8521</v>
      </c>
      <c r="G3002" s="11"/>
      <c r="H3002" s="11"/>
    </row>
    <row r="3003" spans="1:8" x14ac:dyDescent="0.2">
      <c r="A3003" t="str">
        <f t="shared" si="53"/>
        <v>R0A0211M+12M - Ward 11 &amp; 12</v>
      </c>
      <c r="B3003" t="s">
        <v>135</v>
      </c>
      <c r="C3003" t="s">
        <v>11032</v>
      </c>
      <c r="D3003" t="s">
        <v>258</v>
      </c>
      <c r="E3003" t="s">
        <v>259</v>
      </c>
      <c r="F3003" t="s">
        <v>11033</v>
      </c>
      <c r="G3003" s="11"/>
      <c r="H3003" s="11"/>
    </row>
    <row r="3004" spans="1:8" x14ac:dyDescent="0.2">
      <c r="A3004" t="str">
        <f t="shared" si="53"/>
        <v>R0A0230M - 30M</v>
      </c>
      <c r="B3004" t="s">
        <v>135</v>
      </c>
      <c r="C3004" t="s">
        <v>11032</v>
      </c>
      <c r="D3004" t="s">
        <v>260</v>
      </c>
      <c r="E3004" t="s">
        <v>261</v>
      </c>
      <c r="F3004" t="s">
        <v>11034</v>
      </c>
      <c r="G3004" s="11"/>
      <c r="H3004" s="11"/>
    </row>
    <row r="3005" spans="1:8" x14ac:dyDescent="0.2">
      <c r="A3005" t="str">
        <f t="shared" si="53"/>
        <v>R0A0231 - Ward 31</v>
      </c>
      <c r="B3005" t="s">
        <v>135</v>
      </c>
      <c r="C3005" t="s">
        <v>11032</v>
      </c>
      <c r="D3005" t="s">
        <v>260</v>
      </c>
      <c r="E3005" t="s">
        <v>261</v>
      </c>
      <c r="F3005" t="s">
        <v>11035</v>
      </c>
      <c r="G3005" s="11"/>
      <c r="H3005" s="11"/>
    </row>
    <row r="3006" spans="1:8" x14ac:dyDescent="0.2">
      <c r="A3006" t="str">
        <f t="shared" si="53"/>
        <v>R0A0232M - 32M</v>
      </c>
      <c r="B3006" t="s">
        <v>135</v>
      </c>
      <c r="C3006" t="s">
        <v>11032</v>
      </c>
      <c r="D3006" t="s">
        <v>260</v>
      </c>
      <c r="E3006" t="s">
        <v>261</v>
      </c>
      <c r="F3006" t="s">
        <v>11036</v>
      </c>
      <c r="G3006" s="11"/>
      <c r="H3006" s="11"/>
    </row>
    <row r="3007" spans="1:8" x14ac:dyDescent="0.2">
      <c r="A3007" t="str">
        <f t="shared" si="53"/>
        <v>R0A0235 - Ward 35 (ACC)</v>
      </c>
      <c r="B3007" t="s">
        <v>135</v>
      </c>
      <c r="C3007" t="s">
        <v>11032</v>
      </c>
      <c r="D3007" t="s">
        <v>260</v>
      </c>
      <c r="E3007" t="s">
        <v>261</v>
      </c>
      <c r="F3007" t="s">
        <v>11037</v>
      </c>
      <c r="G3007" s="11"/>
      <c r="H3007" s="11"/>
    </row>
    <row r="3008" spans="1:8" x14ac:dyDescent="0.2">
      <c r="A3008" t="str">
        <f t="shared" si="53"/>
        <v>R0A023M - Ward 3</v>
      </c>
      <c r="B3008" t="s">
        <v>135</v>
      </c>
      <c r="C3008" t="s">
        <v>11032</v>
      </c>
      <c r="D3008" t="s">
        <v>260</v>
      </c>
      <c r="E3008" t="s">
        <v>261</v>
      </c>
      <c r="F3008" t="s">
        <v>11038</v>
      </c>
      <c r="G3008" s="11"/>
      <c r="H3008" s="11"/>
    </row>
    <row r="3009" spans="1:8" x14ac:dyDescent="0.2">
      <c r="A3009" t="str">
        <f t="shared" si="53"/>
        <v>R0A0244 - Ward 44</v>
      </c>
      <c r="B3009" t="s">
        <v>135</v>
      </c>
      <c r="C3009" t="s">
        <v>11032</v>
      </c>
      <c r="D3009" t="s">
        <v>260</v>
      </c>
      <c r="E3009" t="s">
        <v>261</v>
      </c>
      <c r="F3009" t="s">
        <v>11039</v>
      </c>
      <c r="G3009" s="11"/>
      <c r="H3009" s="11"/>
    </row>
    <row r="3010" spans="1:8" x14ac:dyDescent="0.2">
      <c r="A3010" t="str">
        <f t="shared" si="53"/>
        <v>R0A0245 - Ward 45</v>
      </c>
      <c r="B3010" t="s">
        <v>135</v>
      </c>
      <c r="C3010" t="s">
        <v>11032</v>
      </c>
      <c r="D3010" t="s">
        <v>260</v>
      </c>
      <c r="E3010" t="s">
        <v>261</v>
      </c>
      <c r="F3010" t="s">
        <v>11040</v>
      </c>
      <c r="G3010" s="11"/>
      <c r="H3010" s="11"/>
    </row>
    <row r="3011" spans="1:8" x14ac:dyDescent="0.2">
      <c r="A3011" t="str">
        <f t="shared" si="53"/>
        <v>R0A0246 - Ward 46</v>
      </c>
      <c r="B3011" t="s">
        <v>135</v>
      </c>
      <c r="C3011" t="s">
        <v>11032</v>
      </c>
      <c r="D3011" t="s">
        <v>260</v>
      </c>
      <c r="E3011" t="s">
        <v>261</v>
      </c>
      <c r="F3011" t="s">
        <v>11041</v>
      </c>
      <c r="G3011" s="11"/>
      <c r="H3011" s="11"/>
    </row>
    <row r="3012" spans="1:8" x14ac:dyDescent="0.2">
      <c r="A3012" t="str">
        <f t="shared" si="53"/>
        <v>R0A024M - Ward 4</v>
      </c>
      <c r="B3012" t="s">
        <v>135</v>
      </c>
      <c r="C3012" t="s">
        <v>11032</v>
      </c>
      <c r="D3012" t="s">
        <v>260</v>
      </c>
      <c r="E3012" t="s">
        <v>261</v>
      </c>
      <c r="F3012" t="s">
        <v>11042</v>
      </c>
      <c r="G3012" s="11"/>
      <c r="H3012" s="11"/>
    </row>
    <row r="3013" spans="1:8" x14ac:dyDescent="0.2">
      <c r="A3013" t="str">
        <f t="shared" si="53"/>
        <v>R0A028HPB - Ward 8 HPB</v>
      </c>
      <c r="B3013" t="s">
        <v>135</v>
      </c>
      <c r="C3013" t="s">
        <v>11032</v>
      </c>
      <c r="D3013" t="s">
        <v>260</v>
      </c>
      <c r="E3013" t="s">
        <v>261</v>
      </c>
      <c r="F3013" t="s">
        <v>11043</v>
      </c>
      <c r="G3013" s="11"/>
      <c r="H3013" s="11"/>
    </row>
    <row r="3014" spans="1:8" x14ac:dyDescent="0.2">
      <c r="A3014" t="str">
        <f t="shared" si="53"/>
        <v>R0A029M+10M - Ward 9 &amp; 10</v>
      </c>
      <c r="B3014" t="s">
        <v>135</v>
      </c>
      <c r="C3014" t="s">
        <v>11032</v>
      </c>
      <c r="D3014" t="s">
        <v>260</v>
      </c>
      <c r="E3014" t="s">
        <v>261</v>
      </c>
      <c r="F3014" t="s">
        <v>11044</v>
      </c>
      <c r="G3014" s="11"/>
      <c r="H3014" s="11"/>
    </row>
    <row r="3015" spans="1:8" x14ac:dyDescent="0.2">
      <c r="A3015" t="str">
        <f t="shared" si="53"/>
        <v>R0A02AM1 - Am1</v>
      </c>
      <c r="B3015" t="s">
        <v>135</v>
      </c>
      <c r="C3015" t="s">
        <v>11032</v>
      </c>
      <c r="D3015" t="s">
        <v>260</v>
      </c>
      <c r="E3015" t="s">
        <v>261</v>
      </c>
      <c r="F3015" t="s">
        <v>11045</v>
      </c>
      <c r="G3015" s="11"/>
      <c r="H3015" s="11"/>
    </row>
    <row r="3016" spans="1:8" x14ac:dyDescent="0.2">
      <c r="A3016" t="str">
        <f t="shared" si="53"/>
        <v>R0A02AM2 - Am2</v>
      </c>
      <c r="B3016" t="s">
        <v>135</v>
      </c>
      <c r="C3016" t="s">
        <v>11032</v>
      </c>
      <c r="D3016" t="s">
        <v>260</v>
      </c>
      <c r="E3016" t="s">
        <v>261</v>
      </c>
      <c r="F3016" t="s">
        <v>11046</v>
      </c>
      <c r="G3016" s="11"/>
      <c r="H3016" s="11"/>
    </row>
    <row r="3017" spans="1:8" x14ac:dyDescent="0.2">
      <c r="A3017" t="str">
        <f t="shared" si="53"/>
        <v>R0A02AM3 - Am3</v>
      </c>
      <c r="B3017" t="s">
        <v>135</v>
      </c>
      <c r="C3017" t="s">
        <v>11032</v>
      </c>
      <c r="D3017" t="s">
        <v>260</v>
      </c>
      <c r="E3017" t="s">
        <v>261</v>
      </c>
      <c r="F3017" t="s">
        <v>11047</v>
      </c>
      <c r="G3017" s="11"/>
      <c r="H3017" s="11"/>
    </row>
    <row r="3018" spans="1:8" x14ac:dyDescent="0.2">
      <c r="A3018" t="str">
        <f t="shared" si="53"/>
        <v>R0A02AM4 - Am4</v>
      </c>
      <c r="B3018" t="s">
        <v>135</v>
      </c>
      <c r="C3018" t="s">
        <v>11032</v>
      </c>
      <c r="D3018" t="s">
        <v>260</v>
      </c>
      <c r="E3018" t="s">
        <v>261</v>
      </c>
      <c r="F3018" t="s">
        <v>11048</v>
      </c>
      <c r="G3018" s="11"/>
      <c r="H3018" s="11"/>
    </row>
    <row r="3019" spans="1:8" x14ac:dyDescent="0.2">
      <c r="A3019" t="str">
        <f t="shared" si="53"/>
        <v>R0A02AMU</v>
      </c>
      <c r="B3019" t="s">
        <v>135</v>
      </c>
      <c r="C3019" t="s">
        <v>11032</v>
      </c>
      <c r="D3019" t="s">
        <v>260</v>
      </c>
      <c r="E3019" t="s">
        <v>261</v>
      </c>
      <c r="F3019" t="s">
        <v>11049</v>
      </c>
      <c r="G3019" s="11"/>
      <c r="H3019" s="11"/>
    </row>
    <row r="3020" spans="1:8" x14ac:dyDescent="0.2">
      <c r="A3020" t="str">
        <f t="shared" si="53"/>
        <v>R0A02Critical Care Unit</v>
      </c>
      <c r="B3020" t="s">
        <v>135</v>
      </c>
      <c r="C3020" t="s">
        <v>11032</v>
      </c>
      <c r="D3020" t="s">
        <v>260</v>
      </c>
      <c r="E3020" t="s">
        <v>261</v>
      </c>
      <c r="F3020" t="s">
        <v>8392</v>
      </c>
      <c r="G3020" s="11"/>
      <c r="H3020" s="11"/>
    </row>
    <row r="3021" spans="1:8" x14ac:dyDescent="0.2">
      <c r="A3021" t="str">
        <f t="shared" si="53"/>
        <v>R0A02CSITU</v>
      </c>
      <c r="B3021" t="s">
        <v>135</v>
      </c>
      <c r="C3021" t="s">
        <v>11032</v>
      </c>
      <c r="D3021" t="s">
        <v>260</v>
      </c>
      <c r="E3021" t="s">
        <v>261</v>
      </c>
      <c r="F3021" t="s">
        <v>9452</v>
      </c>
      <c r="G3021" s="11"/>
      <c r="H3021" s="11"/>
    </row>
    <row r="3022" spans="1:8" x14ac:dyDescent="0.2">
      <c r="A3022" t="str">
        <f t="shared" si="53"/>
        <v>R0A02ESTU - Emergency Surgical Trauma Unit</v>
      </c>
      <c r="B3022" t="s">
        <v>135</v>
      </c>
      <c r="C3022" t="s">
        <v>11032</v>
      </c>
      <c r="D3022" t="s">
        <v>260</v>
      </c>
      <c r="E3022" t="s">
        <v>261</v>
      </c>
      <c r="F3022" t="s">
        <v>11050</v>
      </c>
      <c r="G3022" s="11"/>
      <c r="H3022" s="11"/>
    </row>
    <row r="3023" spans="1:8" x14ac:dyDescent="0.2">
      <c r="A3023" t="str">
        <f t="shared" si="53"/>
        <v>R0A02ETCS - Etc Short Stay</v>
      </c>
      <c r="B3023" t="s">
        <v>135</v>
      </c>
      <c r="C3023" t="s">
        <v>11032</v>
      </c>
      <c r="D3023" t="s">
        <v>260</v>
      </c>
      <c r="E3023" t="s">
        <v>261</v>
      </c>
      <c r="F3023" t="s">
        <v>11051</v>
      </c>
      <c r="G3023" s="11"/>
      <c r="H3023" s="11"/>
    </row>
    <row r="3024" spans="1:8" x14ac:dyDescent="0.2">
      <c r="A3024" t="str">
        <f t="shared" si="53"/>
        <v>R0A02HNSU - Head and Neck Surgical Unit</v>
      </c>
      <c r="B3024" t="s">
        <v>135</v>
      </c>
      <c r="C3024" t="s">
        <v>11032</v>
      </c>
      <c r="D3024" t="s">
        <v>260</v>
      </c>
      <c r="E3024" t="s">
        <v>261</v>
      </c>
      <c r="F3024" t="s">
        <v>11052</v>
      </c>
      <c r="G3024" s="11"/>
      <c r="H3024" s="11"/>
    </row>
    <row r="3025" spans="1:8" x14ac:dyDescent="0.2">
      <c r="A3025" t="str">
        <f t="shared" si="53"/>
        <v>R0A02MANCHESTER WARD - MANW</v>
      </c>
      <c r="B3025" t="s">
        <v>135</v>
      </c>
      <c r="C3025" t="s">
        <v>11032</v>
      </c>
      <c r="D3025" t="s">
        <v>260</v>
      </c>
      <c r="E3025" t="s">
        <v>261</v>
      </c>
      <c r="F3025" t="s">
        <v>11053</v>
      </c>
      <c r="G3025" s="11"/>
      <c r="H3025" s="11"/>
    </row>
    <row r="3026" spans="1:8" x14ac:dyDescent="0.2">
      <c r="A3026" t="str">
        <f t="shared" si="53"/>
        <v>R0A02MVC - MANCHESTER VASCULAR CENTRE</v>
      </c>
      <c r="B3026" t="s">
        <v>135</v>
      </c>
      <c r="C3026" t="s">
        <v>11032</v>
      </c>
      <c r="D3026" t="s">
        <v>260</v>
      </c>
      <c r="E3026" t="s">
        <v>261</v>
      </c>
      <c r="F3026" t="s">
        <v>11054</v>
      </c>
      <c r="G3026" s="11"/>
      <c r="H3026" s="11"/>
    </row>
    <row r="3027" spans="1:8" x14ac:dyDescent="0.2">
      <c r="A3027" t="str">
        <f t="shared" si="53"/>
        <v>R0A02Ward 36/37</v>
      </c>
      <c r="B3027" t="s">
        <v>135</v>
      </c>
      <c r="C3027" t="s">
        <v>11032</v>
      </c>
      <c r="D3027" t="s">
        <v>260</v>
      </c>
      <c r="E3027" t="s">
        <v>261</v>
      </c>
      <c r="F3027" t="s">
        <v>11055</v>
      </c>
      <c r="G3027" s="11"/>
      <c r="H3027" s="11"/>
    </row>
    <row r="3028" spans="1:8" x14ac:dyDescent="0.2">
      <c r="A3028" t="str">
        <f t="shared" si="53"/>
        <v>R0A66AnteNatal Ward</v>
      </c>
      <c r="B3028" t="s">
        <v>135</v>
      </c>
      <c r="C3028" t="s">
        <v>11032</v>
      </c>
      <c r="D3028" t="s">
        <v>260</v>
      </c>
      <c r="E3028" t="s">
        <v>261</v>
      </c>
      <c r="F3028" t="s">
        <v>11056</v>
      </c>
      <c r="G3028" s="11"/>
      <c r="H3028" s="11"/>
    </row>
    <row r="3029" spans="1:8" x14ac:dyDescent="0.2">
      <c r="A3029" t="str">
        <f t="shared" si="53"/>
        <v>R0A66Childrens</v>
      </c>
      <c r="B3029" t="s">
        <v>135</v>
      </c>
      <c r="C3029" t="s">
        <v>11032</v>
      </c>
      <c r="D3029" t="s">
        <v>14158</v>
      </c>
      <c r="E3029" t="s">
        <v>5134</v>
      </c>
      <c r="F3029" t="s">
        <v>11945</v>
      </c>
      <c r="G3029" s="11"/>
      <c r="H3029" s="11"/>
    </row>
    <row r="3030" spans="1:8" x14ac:dyDescent="0.2">
      <c r="A3030" t="str">
        <f t="shared" si="53"/>
        <v>R0A66Critical Care</v>
      </c>
      <c r="B3030" t="s">
        <v>135</v>
      </c>
      <c r="C3030" t="s">
        <v>11032</v>
      </c>
      <c r="D3030" t="s">
        <v>14158</v>
      </c>
      <c r="E3030" t="s">
        <v>5134</v>
      </c>
      <c r="F3030" t="s">
        <v>9528</v>
      </c>
      <c r="G3030" s="11"/>
      <c r="H3030" s="11"/>
    </row>
    <row r="3031" spans="1:8" x14ac:dyDescent="0.2">
      <c r="A3031" t="str">
        <f t="shared" si="53"/>
        <v>R0A66Labour Ward</v>
      </c>
      <c r="B3031" t="s">
        <v>135</v>
      </c>
      <c r="C3031" t="s">
        <v>11032</v>
      </c>
      <c r="D3031" t="s">
        <v>14158</v>
      </c>
      <c r="E3031" t="s">
        <v>5134</v>
      </c>
      <c r="F3031" t="s">
        <v>9223</v>
      </c>
      <c r="G3031" s="11"/>
      <c r="H3031" s="11"/>
    </row>
    <row r="3032" spans="1:8" x14ac:dyDescent="0.2">
      <c r="A3032" t="str">
        <f t="shared" si="53"/>
        <v>R0A66Neonatal Unit</v>
      </c>
      <c r="B3032" t="s">
        <v>135</v>
      </c>
      <c r="C3032" t="s">
        <v>11032</v>
      </c>
      <c r="D3032" t="s">
        <v>14158</v>
      </c>
      <c r="E3032" t="s">
        <v>5134</v>
      </c>
      <c r="F3032" t="s">
        <v>8835</v>
      </c>
      <c r="G3032" s="11"/>
      <c r="H3032" s="11"/>
    </row>
    <row r="3033" spans="1:8" x14ac:dyDescent="0.2">
      <c r="A3033" t="str">
        <f t="shared" si="53"/>
        <v>R0A66PostNatal Ward</v>
      </c>
      <c r="B3033" t="s">
        <v>135</v>
      </c>
      <c r="C3033" t="s">
        <v>11032</v>
      </c>
      <c r="D3033" t="s">
        <v>14158</v>
      </c>
      <c r="E3033" t="s">
        <v>5134</v>
      </c>
      <c r="F3033" t="s">
        <v>8357</v>
      </c>
      <c r="G3033" s="11"/>
      <c r="H3033" s="11"/>
    </row>
    <row r="3034" spans="1:8" x14ac:dyDescent="0.2">
      <c r="A3034" t="str">
        <f t="shared" si="53"/>
        <v>R0A66Ward C3</v>
      </c>
      <c r="B3034" t="s">
        <v>135</v>
      </c>
      <c r="C3034" t="s">
        <v>11032</v>
      </c>
      <c r="D3034" t="s">
        <v>14158</v>
      </c>
      <c r="E3034" t="s">
        <v>5134</v>
      </c>
      <c r="F3034" t="s">
        <v>11946</v>
      </c>
      <c r="G3034" s="11"/>
      <c r="H3034" s="11"/>
    </row>
    <row r="3035" spans="1:8" x14ac:dyDescent="0.2">
      <c r="A3035" t="str">
        <f t="shared" si="53"/>
        <v>R0A66Ward C4</v>
      </c>
      <c r="B3035" t="s">
        <v>135</v>
      </c>
      <c r="C3035" t="s">
        <v>11032</v>
      </c>
      <c r="D3035" t="s">
        <v>14158</v>
      </c>
      <c r="E3035" t="s">
        <v>5134</v>
      </c>
      <c r="F3035" t="s">
        <v>8808</v>
      </c>
      <c r="G3035" s="11"/>
      <c r="H3035" s="11"/>
    </row>
    <row r="3036" spans="1:8" x14ac:dyDescent="0.2">
      <c r="A3036" t="str">
        <f t="shared" si="53"/>
        <v>R0A66Ward C5</v>
      </c>
      <c r="B3036" t="s">
        <v>135</v>
      </c>
      <c r="C3036" t="s">
        <v>11032</v>
      </c>
      <c r="D3036" t="s">
        <v>14158</v>
      </c>
      <c r="E3036" t="s">
        <v>5134</v>
      </c>
      <c r="F3036" t="s">
        <v>8809</v>
      </c>
      <c r="G3036" s="11"/>
      <c r="H3036" s="11"/>
    </row>
    <row r="3037" spans="1:8" x14ac:dyDescent="0.2">
      <c r="A3037" t="str">
        <f t="shared" si="53"/>
        <v>R0A66Ward C6</v>
      </c>
      <c r="B3037" t="s">
        <v>135</v>
      </c>
      <c r="C3037" t="s">
        <v>11032</v>
      </c>
      <c r="D3037" t="s">
        <v>14158</v>
      </c>
      <c r="E3037" t="s">
        <v>5134</v>
      </c>
      <c r="F3037" t="s">
        <v>11947</v>
      </c>
      <c r="G3037" s="11"/>
      <c r="H3037" s="11"/>
    </row>
    <row r="3038" spans="1:8" x14ac:dyDescent="0.2">
      <c r="A3038" t="str">
        <f t="shared" si="53"/>
        <v>R0A66Ward CCU G4</v>
      </c>
      <c r="B3038" t="s">
        <v>135</v>
      </c>
      <c r="C3038" t="s">
        <v>11032</v>
      </c>
      <c r="D3038" t="s">
        <v>14158</v>
      </c>
      <c r="E3038" t="s">
        <v>5134</v>
      </c>
      <c r="F3038" t="s">
        <v>11948</v>
      </c>
      <c r="G3038" s="11"/>
      <c r="H3038" s="11"/>
    </row>
    <row r="3039" spans="1:8" x14ac:dyDescent="0.2">
      <c r="A3039" t="str">
        <f t="shared" si="53"/>
        <v>R0A66Ward D5</v>
      </c>
      <c r="B3039" t="s">
        <v>135</v>
      </c>
      <c r="C3039" t="s">
        <v>11032</v>
      </c>
      <c r="D3039" t="s">
        <v>14158</v>
      </c>
      <c r="E3039" t="s">
        <v>5134</v>
      </c>
      <c r="F3039" t="s">
        <v>11949</v>
      </c>
      <c r="G3039" s="11"/>
      <c r="H3039" s="11"/>
    </row>
    <row r="3040" spans="1:8" x14ac:dyDescent="0.2">
      <c r="A3040" t="str">
        <f t="shared" si="53"/>
        <v>R0A66Ward D6</v>
      </c>
      <c r="B3040" t="s">
        <v>135</v>
      </c>
      <c r="C3040" t="s">
        <v>11032</v>
      </c>
      <c r="D3040" t="s">
        <v>14158</v>
      </c>
      <c r="E3040" t="s">
        <v>5134</v>
      </c>
      <c r="F3040" t="s">
        <v>11950</v>
      </c>
      <c r="G3040" s="11"/>
      <c r="H3040" s="11"/>
    </row>
    <row r="3041" spans="1:8" x14ac:dyDescent="0.2">
      <c r="A3041" t="str">
        <f t="shared" si="53"/>
        <v>R0A66Ward E3</v>
      </c>
      <c r="B3041" t="s">
        <v>135</v>
      </c>
      <c r="C3041" t="s">
        <v>11032</v>
      </c>
      <c r="D3041" t="s">
        <v>14158</v>
      </c>
      <c r="E3041" t="s">
        <v>5134</v>
      </c>
      <c r="F3041" t="s">
        <v>11951</v>
      </c>
      <c r="G3041" s="11"/>
      <c r="H3041" s="11"/>
    </row>
    <row r="3042" spans="1:8" x14ac:dyDescent="0.2">
      <c r="A3042" t="str">
        <f t="shared" si="53"/>
        <v>R0A66Ward F3</v>
      </c>
      <c r="B3042" t="s">
        <v>135</v>
      </c>
      <c r="C3042" t="s">
        <v>11032</v>
      </c>
      <c r="D3042" t="s">
        <v>14158</v>
      </c>
      <c r="E3042" t="s">
        <v>5134</v>
      </c>
      <c r="F3042" t="s">
        <v>8812</v>
      </c>
      <c r="G3042" s="11"/>
      <c r="H3042" s="11"/>
    </row>
    <row r="3043" spans="1:8" x14ac:dyDescent="0.2">
      <c r="A3043" t="str">
        <f t="shared" si="53"/>
        <v>R0A66Ward F4</v>
      </c>
      <c r="B3043" t="s">
        <v>135</v>
      </c>
      <c r="C3043" t="s">
        <v>11032</v>
      </c>
      <c r="D3043" t="s">
        <v>14158</v>
      </c>
      <c r="E3043" t="s">
        <v>5134</v>
      </c>
      <c r="F3043" t="s">
        <v>11952</v>
      </c>
      <c r="G3043" s="11"/>
      <c r="H3043" s="11"/>
    </row>
    <row r="3044" spans="1:8" x14ac:dyDescent="0.2">
      <c r="A3044" t="str">
        <f t="shared" ref="A3044:A3107" si="54">CONCATENATE(D3045,F3045)</f>
        <v>R0A66Ward F5</v>
      </c>
      <c r="B3044" t="s">
        <v>135</v>
      </c>
      <c r="C3044" t="s">
        <v>11032</v>
      </c>
      <c r="D3044" t="s">
        <v>14158</v>
      </c>
      <c r="E3044" t="s">
        <v>5134</v>
      </c>
      <c r="F3044" t="s">
        <v>8815</v>
      </c>
      <c r="G3044" s="11"/>
      <c r="H3044" s="11"/>
    </row>
    <row r="3045" spans="1:8" x14ac:dyDescent="0.2">
      <c r="A3045" t="str">
        <f t="shared" si="54"/>
        <v>R0A66Ward F6</v>
      </c>
      <c r="B3045" t="s">
        <v>135</v>
      </c>
      <c r="C3045" t="s">
        <v>11032</v>
      </c>
      <c r="D3045" t="s">
        <v>14158</v>
      </c>
      <c r="E3045" t="s">
        <v>5134</v>
      </c>
      <c r="F3045" t="s">
        <v>11953</v>
      </c>
      <c r="G3045" s="11"/>
      <c r="H3045" s="11"/>
    </row>
    <row r="3046" spans="1:8" x14ac:dyDescent="0.2">
      <c r="A3046" t="str">
        <f t="shared" si="54"/>
        <v>R0A66Ward H3</v>
      </c>
      <c r="B3046" t="s">
        <v>135</v>
      </c>
      <c r="C3046" t="s">
        <v>11032</v>
      </c>
      <c r="D3046" t="s">
        <v>14158</v>
      </c>
      <c r="E3046" t="s">
        <v>5134</v>
      </c>
      <c r="F3046" t="s">
        <v>11954</v>
      </c>
      <c r="G3046" s="11"/>
      <c r="H3046" s="11"/>
    </row>
    <row r="3047" spans="1:8" x14ac:dyDescent="0.2">
      <c r="A3047" t="str">
        <f t="shared" si="54"/>
        <v>R0A66Ward I5</v>
      </c>
      <c r="B3047" t="s">
        <v>135</v>
      </c>
      <c r="C3047" t="s">
        <v>11032</v>
      </c>
      <c r="D3047" t="s">
        <v>14158</v>
      </c>
      <c r="E3047" t="s">
        <v>5134</v>
      </c>
      <c r="F3047" t="s">
        <v>8819</v>
      </c>
      <c r="G3047" s="11"/>
      <c r="H3047" s="11"/>
    </row>
    <row r="3048" spans="1:8" x14ac:dyDescent="0.2">
      <c r="A3048" t="str">
        <f t="shared" si="54"/>
        <v>R0A66Ward I6</v>
      </c>
      <c r="B3048" t="s">
        <v>135</v>
      </c>
      <c r="C3048" t="s">
        <v>11032</v>
      </c>
      <c r="D3048" t="s">
        <v>14158</v>
      </c>
      <c r="E3048" t="s">
        <v>5134</v>
      </c>
      <c r="F3048" t="s">
        <v>11955</v>
      </c>
      <c r="G3048" s="11"/>
      <c r="H3048" s="11"/>
    </row>
    <row r="3049" spans="1:8" x14ac:dyDescent="0.2">
      <c r="A3049" t="str">
        <f t="shared" si="54"/>
        <v>R0A66Ward J3J4</v>
      </c>
      <c r="B3049" t="s">
        <v>135</v>
      </c>
      <c r="C3049" t="s">
        <v>11032</v>
      </c>
      <c r="D3049" t="s">
        <v>14158</v>
      </c>
      <c r="E3049" t="s">
        <v>5134</v>
      </c>
      <c r="F3049" t="s">
        <v>11956</v>
      </c>
      <c r="G3049" s="11"/>
      <c r="H3049" s="11"/>
    </row>
    <row r="3050" spans="1:8" x14ac:dyDescent="0.2">
      <c r="A3050" t="str">
        <f t="shared" si="54"/>
        <v>R0A66Ward J6</v>
      </c>
      <c r="B3050" t="s">
        <v>135</v>
      </c>
      <c r="C3050" t="s">
        <v>11032</v>
      </c>
      <c r="D3050" t="s">
        <v>14158</v>
      </c>
      <c r="E3050" t="s">
        <v>5134</v>
      </c>
      <c r="F3050" t="s">
        <v>11957</v>
      </c>
      <c r="G3050" s="11"/>
      <c r="H3050" s="11"/>
    </row>
    <row r="3051" spans="1:8" x14ac:dyDescent="0.2">
      <c r="A3051" t="str">
        <f t="shared" si="54"/>
        <v>R0A66Ward STU</v>
      </c>
      <c r="B3051" t="s">
        <v>135</v>
      </c>
      <c r="C3051" t="s">
        <v>11032</v>
      </c>
      <c r="D3051" t="s">
        <v>14158</v>
      </c>
      <c r="E3051" t="s">
        <v>5134</v>
      </c>
      <c r="F3051" t="s">
        <v>11958</v>
      </c>
      <c r="G3051" s="11"/>
      <c r="H3051" s="11"/>
    </row>
    <row r="3052" spans="1:8" x14ac:dyDescent="0.2">
      <c r="A3052" t="str">
        <f t="shared" si="54"/>
        <v>R0A0375 - Ward 75</v>
      </c>
      <c r="B3052" t="s">
        <v>135</v>
      </c>
      <c r="C3052" t="s">
        <v>11032</v>
      </c>
      <c r="D3052" t="s">
        <v>14158</v>
      </c>
      <c r="E3052" t="s">
        <v>5134</v>
      </c>
      <c r="F3052" t="s">
        <v>11959</v>
      </c>
      <c r="G3052" s="11"/>
      <c r="H3052" s="11"/>
    </row>
    <row r="3053" spans="1:8" x14ac:dyDescent="0.2">
      <c r="A3053" t="str">
        <f t="shared" si="54"/>
        <v>R0A0376 - Ward 76</v>
      </c>
      <c r="B3053" t="s">
        <v>135</v>
      </c>
      <c r="C3053" t="s">
        <v>11032</v>
      </c>
      <c r="D3053" t="s">
        <v>262</v>
      </c>
      <c r="E3053" t="s">
        <v>263</v>
      </c>
      <c r="F3053" t="s">
        <v>11057</v>
      </c>
      <c r="G3053" s="11"/>
      <c r="H3053" s="11"/>
    </row>
    <row r="3054" spans="1:8" x14ac:dyDescent="0.2">
      <c r="A3054" t="str">
        <f t="shared" si="54"/>
        <v>R0A0377 - Ward 77</v>
      </c>
      <c r="B3054" t="s">
        <v>135</v>
      </c>
      <c r="C3054" t="s">
        <v>11032</v>
      </c>
      <c r="D3054" t="s">
        <v>262</v>
      </c>
      <c r="E3054" t="s">
        <v>263</v>
      </c>
      <c r="F3054" t="s">
        <v>11058</v>
      </c>
      <c r="G3054" s="11"/>
      <c r="H3054" s="12"/>
    </row>
    <row r="3055" spans="1:8" x14ac:dyDescent="0.2">
      <c r="A3055" t="str">
        <f t="shared" si="54"/>
        <v>R0A0378 - Ward 78</v>
      </c>
      <c r="B3055" t="s">
        <v>135</v>
      </c>
      <c r="C3055" t="s">
        <v>11032</v>
      </c>
      <c r="D3055" t="s">
        <v>262</v>
      </c>
      <c r="E3055" t="s">
        <v>263</v>
      </c>
      <c r="F3055" t="s">
        <v>11059</v>
      </c>
      <c r="G3055" s="11"/>
      <c r="H3055" s="11"/>
    </row>
    <row r="3056" spans="1:8" x14ac:dyDescent="0.2">
      <c r="A3056" t="str">
        <f t="shared" si="54"/>
        <v>R0A0381 - Ward 81 Burns</v>
      </c>
      <c r="B3056" t="s">
        <v>135</v>
      </c>
      <c r="C3056" t="s">
        <v>11032</v>
      </c>
      <c r="D3056" t="s">
        <v>262</v>
      </c>
      <c r="E3056" t="s">
        <v>263</v>
      </c>
      <c r="F3056" t="s">
        <v>11060</v>
      </c>
      <c r="G3056" s="11"/>
      <c r="H3056" s="11"/>
    </row>
    <row r="3057" spans="1:8" x14ac:dyDescent="0.2">
      <c r="A3057" t="str">
        <f t="shared" si="54"/>
        <v>R0A0383 - Ward 83</v>
      </c>
      <c r="B3057" t="s">
        <v>135</v>
      </c>
      <c r="C3057" t="s">
        <v>11032</v>
      </c>
      <c r="D3057" t="s">
        <v>262</v>
      </c>
      <c r="E3057" t="s">
        <v>263</v>
      </c>
      <c r="F3057" t="s">
        <v>11061</v>
      </c>
      <c r="G3057" s="11"/>
      <c r="H3057" s="12"/>
    </row>
    <row r="3058" spans="1:8" x14ac:dyDescent="0.2">
      <c r="A3058" t="str">
        <f t="shared" si="54"/>
        <v>R0A0384 - Ward 84</v>
      </c>
      <c r="B3058" t="s">
        <v>135</v>
      </c>
      <c r="C3058" t="s">
        <v>11032</v>
      </c>
      <c r="D3058" t="s">
        <v>262</v>
      </c>
      <c r="E3058" t="s">
        <v>263</v>
      </c>
      <c r="F3058" t="s">
        <v>11062</v>
      </c>
      <c r="G3058" s="11"/>
      <c r="H3058" s="11"/>
    </row>
    <row r="3059" spans="1:8" x14ac:dyDescent="0.2">
      <c r="A3059" t="str">
        <f t="shared" si="54"/>
        <v>R0A0384A - Ward 84 Bmtu</v>
      </c>
      <c r="B3059" t="s">
        <v>135</v>
      </c>
      <c r="C3059" t="s">
        <v>11032</v>
      </c>
      <c r="D3059" t="s">
        <v>262</v>
      </c>
      <c r="E3059" t="s">
        <v>263</v>
      </c>
      <c r="F3059" t="s">
        <v>11063</v>
      </c>
      <c r="G3059" s="11"/>
      <c r="H3059" s="11"/>
    </row>
    <row r="3060" spans="1:8" x14ac:dyDescent="0.2">
      <c r="A3060" t="str">
        <f t="shared" si="54"/>
        <v>R0A0385 - Ward 85</v>
      </c>
      <c r="B3060" t="s">
        <v>135</v>
      </c>
      <c r="C3060" t="s">
        <v>11032</v>
      </c>
      <c r="D3060" t="s">
        <v>262</v>
      </c>
      <c r="E3060" t="s">
        <v>263</v>
      </c>
      <c r="F3060" t="s">
        <v>11064</v>
      </c>
      <c r="G3060" s="11"/>
      <c r="H3060" s="11"/>
    </row>
    <row r="3061" spans="1:8" x14ac:dyDescent="0.2">
      <c r="A3061" t="str">
        <f t="shared" si="54"/>
        <v>R0A0387 - Ward 87 Galaxy</v>
      </c>
      <c r="B3061" t="s">
        <v>135</v>
      </c>
      <c r="C3061" t="s">
        <v>11032</v>
      </c>
      <c r="D3061" t="s">
        <v>262</v>
      </c>
      <c r="E3061" t="s">
        <v>263</v>
      </c>
      <c r="F3061" t="s">
        <v>11065</v>
      </c>
      <c r="G3061" s="11"/>
      <c r="H3061" s="11"/>
    </row>
    <row r="3062" spans="1:8" x14ac:dyDescent="0.2">
      <c r="A3062" t="str">
        <f t="shared" si="54"/>
        <v>R0A03Paediatric Critical Care</v>
      </c>
      <c r="B3062" t="s">
        <v>135</v>
      </c>
      <c r="C3062" t="s">
        <v>11032</v>
      </c>
      <c r="D3062" t="s">
        <v>262</v>
      </c>
      <c r="E3062" t="s">
        <v>263</v>
      </c>
      <c r="F3062" t="s">
        <v>11066</v>
      </c>
      <c r="G3062" s="11"/>
      <c r="H3062" s="11"/>
    </row>
    <row r="3063" spans="1:8" x14ac:dyDescent="0.2">
      <c r="A3063" t="str">
        <f t="shared" si="54"/>
        <v>R0A0562 - Ward 62 - Gynae Inpatients</v>
      </c>
      <c r="B3063" t="s">
        <v>135</v>
      </c>
      <c r="C3063" t="s">
        <v>11032</v>
      </c>
      <c r="D3063" t="s">
        <v>262</v>
      </c>
      <c r="E3063" t="s">
        <v>263</v>
      </c>
      <c r="F3063" t="s">
        <v>11067</v>
      </c>
      <c r="G3063" s="11"/>
      <c r="H3063" s="11"/>
    </row>
    <row r="3064" spans="1:8" x14ac:dyDescent="0.2">
      <c r="A3064" t="str">
        <f t="shared" si="54"/>
        <v>R0A05NICU - Neonatal Intensive Care Unit</v>
      </c>
      <c r="B3064" t="s">
        <v>135</v>
      </c>
      <c r="C3064" t="s">
        <v>11032</v>
      </c>
      <c r="D3064" t="s">
        <v>264</v>
      </c>
      <c r="E3064" t="s">
        <v>265</v>
      </c>
      <c r="F3064" t="s">
        <v>11068</v>
      </c>
      <c r="G3064" s="11"/>
      <c r="H3064" s="11"/>
    </row>
    <row r="3065" spans="1:8" x14ac:dyDescent="0.2">
      <c r="A3065" t="str">
        <f t="shared" si="54"/>
        <v>R0A05Ward 47a Midwifery Led Unit</v>
      </c>
      <c r="B3065" t="s">
        <v>135</v>
      </c>
      <c r="C3065" t="s">
        <v>11032</v>
      </c>
      <c r="D3065" t="s">
        <v>264</v>
      </c>
      <c r="E3065" t="s">
        <v>265</v>
      </c>
      <c r="F3065" t="s">
        <v>11069</v>
      </c>
      <c r="G3065" s="11"/>
      <c r="H3065" s="11"/>
    </row>
    <row r="3066" spans="1:8" x14ac:dyDescent="0.2">
      <c r="A3066" t="str">
        <f t="shared" si="54"/>
        <v>R0A05Ward 47b Postnatal</v>
      </c>
      <c r="B3066" t="s">
        <v>135</v>
      </c>
      <c r="C3066" t="s">
        <v>11032</v>
      </c>
      <c r="D3066" t="s">
        <v>264</v>
      </c>
      <c r="E3066" t="s">
        <v>265</v>
      </c>
      <c r="F3066" t="s">
        <v>11070</v>
      </c>
      <c r="G3066" s="11"/>
      <c r="H3066" s="11"/>
    </row>
    <row r="3067" spans="1:8" x14ac:dyDescent="0.2">
      <c r="A3067" t="str">
        <f t="shared" si="54"/>
        <v>R0A05Ward 64 Delivery Unit</v>
      </c>
      <c r="B3067" t="s">
        <v>135</v>
      </c>
      <c r="C3067" t="s">
        <v>11032</v>
      </c>
      <c r="D3067" t="s">
        <v>264</v>
      </c>
      <c r="E3067" t="s">
        <v>265</v>
      </c>
      <c r="F3067" t="s">
        <v>11071</v>
      </c>
      <c r="G3067" s="11"/>
      <c r="H3067" s="11"/>
    </row>
    <row r="3068" spans="1:8" x14ac:dyDescent="0.2">
      <c r="A3068" t="str">
        <f t="shared" si="54"/>
        <v>R0A05Ward 65 Antenatal</v>
      </c>
      <c r="B3068" t="s">
        <v>135</v>
      </c>
      <c r="C3068" t="s">
        <v>11032</v>
      </c>
      <c r="D3068" t="s">
        <v>264</v>
      </c>
      <c r="E3068" t="s">
        <v>265</v>
      </c>
      <c r="F3068" t="s">
        <v>11072</v>
      </c>
      <c r="G3068" s="11"/>
      <c r="H3068" s="11"/>
    </row>
    <row r="3069" spans="1:8" x14ac:dyDescent="0.2">
      <c r="A3069" t="str">
        <f t="shared" si="54"/>
        <v>R0A05Ward 66 Postnatal</v>
      </c>
      <c r="B3069" t="s">
        <v>135</v>
      </c>
      <c r="C3069" t="s">
        <v>11032</v>
      </c>
      <c r="D3069" t="s">
        <v>264</v>
      </c>
      <c r="E3069" t="s">
        <v>265</v>
      </c>
      <c r="F3069" t="s">
        <v>11073</v>
      </c>
      <c r="G3069" s="11"/>
      <c r="H3069" s="11"/>
    </row>
    <row r="3070" spans="1:8" x14ac:dyDescent="0.2">
      <c r="A3070" t="str">
        <f t="shared" si="54"/>
        <v>R0A09AMU - Trafford</v>
      </c>
      <c r="B3070" t="s">
        <v>135</v>
      </c>
      <c r="C3070" t="s">
        <v>11032</v>
      </c>
      <c r="D3070" t="s">
        <v>264</v>
      </c>
      <c r="E3070" t="s">
        <v>265</v>
      </c>
      <c r="F3070" t="s">
        <v>11074</v>
      </c>
      <c r="G3070" s="11"/>
      <c r="H3070" s="11"/>
    </row>
    <row r="3071" spans="1:8" x14ac:dyDescent="0.2">
      <c r="A3071" t="str">
        <f t="shared" si="54"/>
        <v>R0A09ICU - High Care Unit’</v>
      </c>
      <c r="B3071" t="s">
        <v>135</v>
      </c>
      <c r="C3071" t="s">
        <v>11032</v>
      </c>
      <c r="D3071" t="s">
        <v>266</v>
      </c>
      <c r="E3071" t="s">
        <v>267</v>
      </c>
      <c r="F3071" t="s">
        <v>11075</v>
      </c>
      <c r="G3071" s="11"/>
      <c r="H3071" s="12"/>
    </row>
    <row r="3072" spans="1:8" x14ac:dyDescent="0.2">
      <c r="A3072" t="str">
        <f t="shared" si="54"/>
        <v>R0A09TINRU - INRU</v>
      </c>
      <c r="B3072" t="s">
        <v>135</v>
      </c>
      <c r="C3072" t="s">
        <v>11032</v>
      </c>
      <c r="D3072" t="s">
        <v>266</v>
      </c>
      <c r="E3072" t="s">
        <v>267</v>
      </c>
      <c r="F3072" t="s">
        <v>11076</v>
      </c>
      <c r="G3072" s="11"/>
      <c r="H3072" s="11"/>
    </row>
    <row r="3073" spans="1:8" x14ac:dyDescent="0.2">
      <c r="A3073" t="str">
        <f t="shared" si="54"/>
        <v>R0A09TSRU - Stroke-Rehab</v>
      </c>
      <c r="B3073" t="s">
        <v>135</v>
      </c>
      <c r="C3073" t="s">
        <v>11032</v>
      </c>
      <c r="D3073" t="s">
        <v>266</v>
      </c>
      <c r="E3073" t="s">
        <v>267</v>
      </c>
      <c r="F3073" t="s">
        <v>11077</v>
      </c>
      <c r="G3073" s="11"/>
      <c r="H3073" s="11"/>
    </row>
    <row r="3074" spans="1:8" x14ac:dyDescent="0.2">
      <c r="A3074" t="str">
        <f t="shared" si="54"/>
        <v>R0A09W2 - Ward 2</v>
      </c>
      <c r="B3074" t="s">
        <v>135</v>
      </c>
      <c r="C3074" t="s">
        <v>11032</v>
      </c>
      <c r="D3074" t="s">
        <v>266</v>
      </c>
      <c r="E3074" t="s">
        <v>267</v>
      </c>
      <c r="F3074" t="s">
        <v>11078</v>
      </c>
      <c r="G3074" s="11"/>
      <c r="H3074" s="11"/>
    </row>
    <row r="3075" spans="1:8" x14ac:dyDescent="0.2">
      <c r="A3075" t="str">
        <f t="shared" si="54"/>
        <v>R0A09W4 - Ward 4</v>
      </c>
      <c r="B3075" t="s">
        <v>135</v>
      </c>
      <c r="C3075" t="s">
        <v>11032</v>
      </c>
      <c r="D3075" t="s">
        <v>266</v>
      </c>
      <c r="E3075" t="s">
        <v>267</v>
      </c>
      <c r="F3075" t="s">
        <v>11079</v>
      </c>
      <c r="G3075" s="11"/>
      <c r="H3075" s="11"/>
    </row>
    <row r="3076" spans="1:8" x14ac:dyDescent="0.2">
      <c r="A3076" t="str">
        <f t="shared" si="54"/>
        <v>R0A09W6 - Ward 6</v>
      </c>
      <c r="B3076" t="s">
        <v>135</v>
      </c>
      <c r="C3076" t="s">
        <v>11032</v>
      </c>
      <c r="D3076" t="s">
        <v>266</v>
      </c>
      <c r="E3076" t="s">
        <v>267</v>
      </c>
      <c r="F3076" t="s">
        <v>11080</v>
      </c>
      <c r="G3076" s="11"/>
      <c r="H3076" s="11"/>
    </row>
    <row r="3077" spans="1:8" x14ac:dyDescent="0.2">
      <c r="A3077" t="str">
        <f t="shared" si="54"/>
        <v>R0A09Ward 12 Orthopeadic Unit</v>
      </c>
      <c r="B3077" t="s">
        <v>135</v>
      </c>
      <c r="C3077" t="s">
        <v>11032</v>
      </c>
      <c r="D3077" t="s">
        <v>266</v>
      </c>
      <c r="E3077" t="s">
        <v>267</v>
      </c>
      <c r="F3077" t="s">
        <v>11081</v>
      </c>
      <c r="G3077" s="11"/>
      <c r="H3077" s="11"/>
    </row>
    <row r="3078" spans="1:8" x14ac:dyDescent="0.2">
      <c r="A3078" t="str">
        <f t="shared" si="54"/>
        <v>R0A07A1</v>
      </c>
      <c r="B3078" t="s">
        <v>135</v>
      </c>
      <c r="C3078" t="s">
        <v>11032</v>
      </c>
      <c r="D3078" t="s">
        <v>266</v>
      </c>
      <c r="E3078" t="s">
        <v>267</v>
      </c>
      <c r="F3078" t="s">
        <v>11082</v>
      </c>
      <c r="G3078" s="11"/>
      <c r="H3078" s="11"/>
    </row>
    <row r="3079" spans="1:8" x14ac:dyDescent="0.2">
      <c r="A3079" t="str">
        <f t="shared" si="54"/>
        <v>R0A07A2</v>
      </c>
      <c r="B3079" t="s">
        <v>135</v>
      </c>
      <c r="C3079" t="s">
        <v>11032</v>
      </c>
      <c r="D3079" t="s">
        <v>270</v>
      </c>
      <c r="E3079" t="s">
        <v>271</v>
      </c>
      <c r="F3079" t="s">
        <v>11083</v>
      </c>
      <c r="G3079" s="11"/>
      <c r="H3079" s="11"/>
    </row>
    <row r="3080" spans="1:8" x14ac:dyDescent="0.2">
      <c r="A3080" t="str">
        <f t="shared" si="54"/>
        <v>R0A07A3</v>
      </c>
      <c r="B3080" t="s">
        <v>135</v>
      </c>
      <c r="C3080" t="s">
        <v>11032</v>
      </c>
      <c r="D3080" t="s">
        <v>270</v>
      </c>
      <c r="E3080" t="s">
        <v>271</v>
      </c>
      <c r="F3080" t="s">
        <v>11084</v>
      </c>
      <c r="G3080" s="11"/>
      <c r="H3080" s="11"/>
    </row>
    <row r="3081" spans="1:8" x14ac:dyDescent="0.2">
      <c r="A3081" t="str">
        <f t="shared" si="54"/>
        <v>R0A07A4</v>
      </c>
      <c r="B3081" t="s">
        <v>135</v>
      </c>
      <c r="C3081" t="s">
        <v>11032</v>
      </c>
      <c r="D3081" t="s">
        <v>270</v>
      </c>
      <c r="E3081" t="s">
        <v>271</v>
      </c>
      <c r="F3081" t="s">
        <v>8986</v>
      </c>
      <c r="G3081" s="11"/>
      <c r="H3081" s="11"/>
    </row>
    <row r="3082" spans="1:8" x14ac:dyDescent="0.2">
      <c r="A3082" t="str">
        <f t="shared" si="54"/>
        <v>R0A07A5</v>
      </c>
      <c r="B3082" t="s">
        <v>135</v>
      </c>
      <c r="C3082" t="s">
        <v>11032</v>
      </c>
      <c r="D3082" t="s">
        <v>270</v>
      </c>
      <c r="E3082" t="s">
        <v>271</v>
      </c>
      <c r="F3082" t="s">
        <v>8988</v>
      </c>
      <c r="G3082" s="11"/>
      <c r="H3082" s="11"/>
    </row>
    <row r="3083" spans="1:8" x14ac:dyDescent="0.2">
      <c r="A3083" t="str">
        <f t="shared" si="54"/>
        <v>R0A07A6</v>
      </c>
      <c r="B3083" t="s">
        <v>135</v>
      </c>
      <c r="C3083" t="s">
        <v>11032</v>
      </c>
      <c r="D3083" t="s">
        <v>270</v>
      </c>
      <c r="E3083" t="s">
        <v>271</v>
      </c>
      <c r="F3083" t="s">
        <v>8989</v>
      </c>
      <c r="G3083" s="11"/>
      <c r="H3083" s="11"/>
    </row>
    <row r="3084" spans="1:8" x14ac:dyDescent="0.2">
      <c r="A3084" t="str">
        <f t="shared" si="54"/>
        <v>R0A07A7</v>
      </c>
      <c r="B3084" t="s">
        <v>135</v>
      </c>
      <c r="C3084" t="s">
        <v>11032</v>
      </c>
      <c r="D3084" t="s">
        <v>270</v>
      </c>
      <c r="E3084" t="s">
        <v>271</v>
      </c>
      <c r="F3084" t="s">
        <v>11085</v>
      </c>
      <c r="G3084" s="11"/>
      <c r="H3084" s="11"/>
    </row>
    <row r="3085" spans="1:8" x14ac:dyDescent="0.2">
      <c r="A3085" t="str">
        <f t="shared" si="54"/>
        <v>R0A07A9</v>
      </c>
      <c r="B3085" t="s">
        <v>135</v>
      </c>
      <c r="C3085" t="s">
        <v>11032</v>
      </c>
      <c r="D3085" t="s">
        <v>270</v>
      </c>
      <c r="E3085" t="s">
        <v>271</v>
      </c>
      <c r="F3085" t="s">
        <v>11086</v>
      </c>
      <c r="G3085" s="11"/>
      <c r="H3085" s="11"/>
    </row>
    <row r="3086" spans="1:8" x14ac:dyDescent="0.2">
      <c r="A3086" t="str">
        <f t="shared" si="54"/>
        <v>R0A07ACCU</v>
      </c>
      <c r="B3086" t="s">
        <v>135</v>
      </c>
      <c r="C3086" t="s">
        <v>11032</v>
      </c>
      <c r="D3086" t="s">
        <v>270</v>
      </c>
      <c r="E3086" t="s">
        <v>271</v>
      </c>
      <c r="F3086" t="s">
        <v>11087</v>
      </c>
      <c r="G3086" s="11"/>
      <c r="H3086" s="11"/>
    </row>
    <row r="3087" spans="1:8" x14ac:dyDescent="0.2">
      <c r="A3087" t="str">
        <f t="shared" si="54"/>
        <v>R0A07ACUTE ICU</v>
      </c>
      <c r="B3087" t="s">
        <v>135</v>
      </c>
      <c r="C3087" t="s">
        <v>11032</v>
      </c>
      <c r="D3087" t="s">
        <v>270</v>
      </c>
      <c r="E3087" t="s">
        <v>271</v>
      </c>
      <c r="F3087" t="s">
        <v>10932</v>
      </c>
      <c r="G3087" s="11"/>
      <c r="H3087" s="11"/>
    </row>
    <row r="3088" spans="1:8" x14ac:dyDescent="0.2">
      <c r="A3088" t="str">
        <f t="shared" si="54"/>
        <v>R0A07AMU</v>
      </c>
      <c r="B3088" t="s">
        <v>135</v>
      </c>
      <c r="C3088" t="s">
        <v>11032</v>
      </c>
      <c r="D3088" t="s">
        <v>270</v>
      </c>
      <c r="E3088" t="s">
        <v>271</v>
      </c>
      <c r="F3088" t="s">
        <v>11088</v>
      </c>
      <c r="G3088" s="11"/>
      <c r="H3088" s="12"/>
    </row>
    <row r="3089" spans="1:8" x14ac:dyDescent="0.2">
      <c r="A3089" t="str">
        <f t="shared" si="54"/>
        <v>R0A07Burns Unit</v>
      </c>
      <c r="B3089" t="s">
        <v>135</v>
      </c>
      <c r="C3089" t="s">
        <v>11032</v>
      </c>
      <c r="D3089" t="s">
        <v>270</v>
      </c>
      <c r="E3089" t="s">
        <v>271</v>
      </c>
      <c r="F3089" t="s">
        <v>8392</v>
      </c>
      <c r="G3089" s="11"/>
      <c r="H3089" s="11"/>
    </row>
    <row r="3090" spans="1:8" x14ac:dyDescent="0.2">
      <c r="A3090" t="str">
        <f t="shared" si="54"/>
        <v>R0A07C2 - Post Natal Ward</v>
      </c>
      <c r="B3090" t="s">
        <v>135</v>
      </c>
      <c r="C3090" t="s">
        <v>11032</v>
      </c>
      <c r="D3090" t="s">
        <v>270</v>
      </c>
      <c r="E3090" t="s">
        <v>271</v>
      </c>
      <c r="F3090" t="s">
        <v>9132</v>
      </c>
      <c r="G3090" s="11"/>
      <c r="H3090" s="11"/>
    </row>
    <row r="3091" spans="1:8" x14ac:dyDescent="0.2">
      <c r="A3091" t="str">
        <f t="shared" si="54"/>
        <v>R0A07C3 - Antenatal Ward</v>
      </c>
      <c r="B3091" t="s">
        <v>135</v>
      </c>
      <c r="C3091" t="s">
        <v>11032</v>
      </c>
      <c r="D3091" t="s">
        <v>270</v>
      </c>
      <c r="E3091" t="s">
        <v>271</v>
      </c>
      <c r="F3091" t="s">
        <v>11089</v>
      </c>
      <c r="G3091" s="11"/>
      <c r="H3091" s="11"/>
    </row>
    <row r="3092" spans="1:8" x14ac:dyDescent="0.2">
      <c r="A3092" t="str">
        <f t="shared" si="54"/>
        <v>R0A07CTCCU</v>
      </c>
      <c r="B3092" t="s">
        <v>135</v>
      </c>
      <c r="C3092" t="s">
        <v>11032</v>
      </c>
      <c r="D3092" t="s">
        <v>270</v>
      </c>
      <c r="E3092" t="s">
        <v>271</v>
      </c>
      <c r="F3092" t="s">
        <v>11090</v>
      </c>
      <c r="G3092" s="11"/>
      <c r="H3092" s="11"/>
    </row>
    <row r="3093" spans="1:8" x14ac:dyDescent="0.2">
      <c r="A3093" t="str">
        <f t="shared" si="54"/>
        <v>R0A07DELIVERY SUITE</v>
      </c>
      <c r="B3093" t="s">
        <v>135</v>
      </c>
      <c r="C3093" t="s">
        <v>11032</v>
      </c>
      <c r="D3093" t="s">
        <v>270</v>
      </c>
      <c r="E3093" t="s">
        <v>271</v>
      </c>
      <c r="F3093" t="s">
        <v>11091</v>
      </c>
      <c r="G3093" s="11"/>
      <c r="H3093" s="11"/>
    </row>
    <row r="3094" spans="1:8" x14ac:dyDescent="0.2">
      <c r="A3094" t="str">
        <f t="shared" si="54"/>
        <v>R0A07Doyle Ward</v>
      </c>
      <c r="B3094" t="s">
        <v>135</v>
      </c>
      <c r="C3094" t="s">
        <v>11032</v>
      </c>
      <c r="D3094" t="s">
        <v>270</v>
      </c>
      <c r="E3094" t="s">
        <v>271</v>
      </c>
      <c r="F3094" t="s">
        <v>8627</v>
      </c>
      <c r="G3094" s="11"/>
      <c r="H3094" s="11"/>
    </row>
    <row r="3095" spans="1:8" x14ac:dyDescent="0.2">
      <c r="A3095" t="str">
        <f t="shared" si="54"/>
        <v>R0A07F1 - Plastics Day Care</v>
      </c>
      <c r="B3095" t="s">
        <v>135</v>
      </c>
      <c r="C3095" t="s">
        <v>11032</v>
      </c>
      <c r="D3095" t="s">
        <v>270</v>
      </c>
      <c r="E3095" t="s">
        <v>271</v>
      </c>
      <c r="F3095" t="s">
        <v>11092</v>
      </c>
      <c r="G3095" s="11"/>
      <c r="H3095" s="11"/>
    </row>
    <row r="3096" spans="1:8" x14ac:dyDescent="0.2">
      <c r="A3096" t="str">
        <f t="shared" si="54"/>
        <v>R0A07F11/PITU</v>
      </c>
      <c r="B3096" t="s">
        <v>135</v>
      </c>
      <c r="C3096" t="s">
        <v>11032</v>
      </c>
      <c r="D3096" t="s">
        <v>270</v>
      </c>
      <c r="E3096" t="s">
        <v>271</v>
      </c>
      <c r="F3096" t="s">
        <v>11093</v>
      </c>
      <c r="G3096" s="11"/>
      <c r="H3096" s="11"/>
    </row>
    <row r="3097" spans="1:8" x14ac:dyDescent="0.2">
      <c r="A3097" t="str">
        <f t="shared" si="54"/>
        <v>R0A07F12</v>
      </c>
      <c r="B3097" t="s">
        <v>135</v>
      </c>
      <c r="C3097" t="s">
        <v>11032</v>
      </c>
      <c r="D3097" t="s">
        <v>270</v>
      </c>
      <c r="E3097" t="s">
        <v>271</v>
      </c>
      <c r="F3097" t="s">
        <v>11094</v>
      </c>
      <c r="G3097" s="11"/>
      <c r="H3097" s="11"/>
    </row>
    <row r="3098" spans="1:8" x14ac:dyDescent="0.2">
      <c r="A3098" t="str">
        <f t="shared" si="54"/>
        <v>R0A07F14</v>
      </c>
      <c r="B3098" t="s">
        <v>135</v>
      </c>
      <c r="C3098" t="s">
        <v>11032</v>
      </c>
      <c r="D3098" t="s">
        <v>270</v>
      </c>
      <c r="E3098" t="s">
        <v>271</v>
      </c>
      <c r="F3098" t="s">
        <v>11095</v>
      </c>
      <c r="G3098" s="11"/>
      <c r="H3098" s="12"/>
    </row>
    <row r="3099" spans="1:8" x14ac:dyDescent="0.2">
      <c r="A3099" t="str">
        <f t="shared" si="54"/>
        <v>R0A07F15</v>
      </c>
      <c r="B3099" t="s">
        <v>135</v>
      </c>
      <c r="C3099" t="s">
        <v>11032</v>
      </c>
      <c r="D3099" t="s">
        <v>270</v>
      </c>
      <c r="E3099" t="s">
        <v>271</v>
      </c>
      <c r="F3099" t="s">
        <v>9861</v>
      </c>
      <c r="G3099" s="11"/>
      <c r="H3099" s="11"/>
    </row>
    <row r="3100" spans="1:8" x14ac:dyDescent="0.2">
      <c r="A3100" t="str">
        <f t="shared" si="54"/>
        <v>R0A07F16</v>
      </c>
      <c r="B3100" t="s">
        <v>135</v>
      </c>
      <c r="C3100" t="s">
        <v>11032</v>
      </c>
      <c r="D3100" t="s">
        <v>270</v>
      </c>
      <c r="E3100" t="s">
        <v>271</v>
      </c>
      <c r="F3100" t="s">
        <v>9862</v>
      </c>
      <c r="G3100" s="11"/>
      <c r="H3100" s="11"/>
    </row>
    <row r="3101" spans="1:8" x14ac:dyDescent="0.2">
      <c r="A3101" t="str">
        <f t="shared" si="54"/>
        <v>R0A07F2 LUNG</v>
      </c>
      <c r="B3101" t="s">
        <v>135</v>
      </c>
      <c r="C3101" t="s">
        <v>11032</v>
      </c>
      <c r="D3101" t="s">
        <v>270</v>
      </c>
      <c r="E3101" t="s">
        <v>271</v>
      </c>
      <c r="F3101" t="s">
        <v>11096</v>
      </c>
      <c r="G3101" s="11"/>
      <c r="H3101" s="12"/>
    </row>
    <row r="3102" spans="1:8" x14ac:dyDescent="0.2">
      <c r="A3102" t="str">
        <f t="shared" si="54"/>
        <v>R0A07F2/F5</v>
      </c>
      <c r="B3102" t="s">
        <v>135</v>
      </c>
      <c r="C3102" t="s">
        <v>11032</v>
      </c>
      <c r="D3102" t="s">
        <v>270</v>
      </c>
      <c r="E3102" t="s">
        <v>271</v>
      </c>
      <c r="F3102" t="s">
        <v>11097</v>
      </c>
      <c r="G3102" s="11"/>
      <c r="H3102" s="11"/>
    </row>
    <row r="3103" spans="1:8" x14ac:dyDescent="0.2">
      <c r="A3103" t="str">
        <f t="shared" si="54"/>
        <v>R0A07F3</v>
      </c>
      <c r="B3103" t="s">
        <v>135</v>
      </c>
      <c r="C3103" t="s">
        <v>11032</v>
      </c>
      <c r="D3103" t="s">
        <v>270</v>
      </c>
      <c r="E3103" t="s">
        <v>271</v>
      </c>
      <c r="F3103" t="s">
        <v>11098</v>
      </c>
      <c r="G3103" s="11"/>
      <c r="H3103" s="11"/>
    </row>
    <row r="3104" spans="1:8" x14ac:dyDescent="0.2">
      <c r="A3104" t="str">
        <f t="shared" si="54"/>
        <v>R0A07F4</v>
      </c>
      <c r="B3104" t="s">
        <v>135</v>
      </c>
      <c r="C3104" t="s">
        <v>11032</v>
      </c>
      <c r="D3104" t="s">
        <v>270</v>
      </c>
      <c r="E3104" t="s">
        <v>271</v>
      </c>
      <c r="F3104" t="s">
        <v>9864</v>
      </c>
      <c r="G3104" s="11"/>
      <c r="H3104" s="11"/>
    </row>
    <row r="3105" spans="1:8" x14ac:dyDescent="0.2">
      <c r="A3105" t="str">
        <f t="shared" si="54"/>
        <v>R0A07F6</v>
      </c>
      <c r="B3105" t="s">
        <v>135</v>
      </c>
      <c r="C3105" t="s">
        <v>11032</v>
      </c>
      <c r="D3105" t="s">
        <v>270</v>
      </c>
      <c r="E3105" t="s">
        <v>271</v>
      </c>
      <c r="F3105" t="s">
        <v>9011</v>
      </c>
      <c r="G3105" s="11"/>
      <c r="H3105" s="11"/>
    </row>
    <row r="3106" spans="1:8" x14ac:dyDescent="0.2">
      <c r="A3106" t="str">
        <f t="shared" si="54"/>
        <v>R0A07F7</v>
      </c>
      <c r="B3106" t="s">
        <v>135</v>
      </c>
      <c r="C3106" t="s">
        <v>11032</v>
      </c>
      <c r="D3106" t="s">
        <v>270</v>
      </c>
      <c r="E3106" t="s">
        <v>271</v>
      </c>
      <c r="F3106" t="s">
        <v>8853</v>
      </c>
      <c r="G3106" s="11"/>
      <c r="H3106" s="11"/>
    </row>
    <row r="3107" spans="1:8" x14ac:dyDescent="0.2">
      <c r="A3107" t="str">
        <f t="shared" si="54"/>
        <v>R0A07F9</v>
      </c>
      <c r="B3107" t="s">
        <v>135</v>
      </c>
      <c r="C3107" t="s">
        <v>11032</v>
      </c>
      <c r="D3107" t="s">
        <v>270</v>
      </c>
      <c r="E3107" t="s">
        <v>271</v>
      </c>
      <c r="F3107" t="s">
        <v>9865</v>
      </c>
      <c r="G3107" s="11"/>
      <c r="H3107" s="11"/>
    </row>
    <row r="3108" spans="1:8" x14ac:dyDescent="0.2">
      <c r="A3108" t="str">
        <f t="shared" ref="A3108:A3173" si="55">CONCATENATE(D3109,F3109)</f>
        <v>R0A07JIM QUICK TRANSPLANT</v>
      </c>
      <c r="B3108" t="s">
        <v>135</v>
      </c>
      <c r="C3108" t="s">
        <v>11032</v>
      </c>
      <c r="D3108" t="s">
        <v>270</v>
      </c>
      <c r="E3108" t="s">
        <v>271</v>
      </c>
      <c r="F3108" t="s">
        <v>9867</v>
      </c>
      <c r="G3108" s="11"/>
      <c r="H3108" s="11"/>
    </row>
    <row r="3109" spans="1:8" x14ac:dyDescent="0.2">
      <c r="A3109" t="str">
        <f t="shared" si="55"/>
        <v>R0A07NeonatalUnit</v>
      </c>
      <c r="B3109" t="s">
        <v>135</v>
      </c>
      <c r="C3109" t="s">
        <v>11032</v>
      </c>
      <c r="D3109" t="s">
        <v>270</v>
      </c>
      <c r="E3109" t="s">
        <v>271</v>
      </c>
      <c r="F3109" t="s">
        <v>11099</v>
      </c>
      <c r="G3109" s="11"/>
      <c r="H3109" s="11"/>
    </row>
    <row r="3110" spans="1:8" x14ac:dyDescent="0.2">
      <c r="A3110" t="str">
        <f t="shared" si="55"/>
        <v>R0A07NWVU</v>
      </c>
      <c r="B3110" t="s">
        <v>135</v>
      </c>
      <c r="C3110" t="s">
        <v>11032</v>
      </c>
      <c r="D3110" t="s">
        <v>270</v>
      </c>
      <c r="E3110" t="s">
        <v>271</v>
      </c>
      <c r="F3110" t="s">
        <v>11100</v>
      </c>
      <c r="G3110" s="11"/>
      <c r="H3110" s="11"/>
    </row>
    <row r="3111" spans="1:8" x14ac:dyDescent="0.2">
      <c r="A3111" t="str">
        <f t="shared" si="55"/>
        <v>R0A07OPAL House</v>
      </c>
      <c r="B3111" t="s">
        <v>135</v>
      </c>
      <c r="C3111" t="s">
        <v>11032</v>
      </c>
      <c r="D3111" t="s">
        <v>270</v>
      </c>
      <c r="E3111" t="s">
        <v>271</v>
      </c>
      <c r="F3111" t="s">
        <v>11101</v>
      </c>
      <c r="G3111" s="11"/>
      <c r="H3111" s="11"/>
    </row>
    <row r="3112" spans="1:8" x14ac:dyDescent="0.2">
      <c r="A3112" t="str">
        <f t="shared" si="55"/>
        <v>R0A07Pearce Ward</v>
      </c>
      <c r="B3112" t="s">
        <v>135</v>
      </c>
      <c r="C3112" t="s">
        <v>11032</v>
      </c>
      <c r="D3112" t="s">
        <v>270</v>
      </c>
      <c r="E3112" t="s">
        <v>271</v>
      </c>
      <c r="F3112" t="s">
        <v>11102</v>
      </c>
      <c r="G3112" s="11"/>
      <c r="H3112" s="11"/>
    </row>
    <row r="3113" spans="1:8" x14ac:dyDescent="0.2">
      <c r="A3113" t="str">
        <f t="shared" si="55"/>
        <v>R0A07POU</v>
      </c>
      <c r="B3113" t="s">
        <v>135</v>
      </c>
      <c r="C3113" t="s">
        <v>11032</v>
      </c>
      <c r="D3113" t="s">
        <v>270</v>
      </c>
      <c r="E3113" t="s">
        <v>271</v>
      </c>
      <c r="F3113" t="s">
        <v>11103</v>
      </c>
      <c r="G3113" s="11"/>
      <c r="H3113" s="11"/>
    </row>
    <row r="3114" spans="1:8" x14ac:dyDescent="0.2">
      <c r="A3114" t="str">
        <f t="shared" si="55"/>
        <v>R0A07Starlight Unit (F8)</v>
      </c>
      <c r="B3114" t="s">
        <v>135</v>
      </c>
      <c r="C3114" t="s">
        <v>11032</v>
      </c>
      <c r="D3114" t="s">
        <v>270</v>
      </c>
      <c r="E3114" t="s">
        <v>271</v>
      </c>
      <c r="F3114" t="s">
        <v>11104</v>
      </c>
      <c r="G3114" s="11"/>
      <c r="H3114" s="11"/>
    </row>
    <row r="3115" spans="1:8" x14ac:dyDescent="0.2">
      <c r="A3115" t="str">
        <f t="shared" si="55"/>
        <v>R0A07Wilson Ward</v>
      </c>
      <c r="B3115" t="s">
        <v>135</v>
      </c>
      <c r="C3115" t="s">
        <v>11032</v>
      </c>
      <c r="D3115" t="s">
        <v>270</v>
      </c>
      <c r="E3115" t="s">
        <v>271</v>
      </c>
      <c r="F3115" t="s">
        <v>11105</v>
      </c>
      <c r="G3115" s="11"/>
      <c r="H3115" s="11"/>
    </row>
    <row r="3116" spans="1:8" x14ac:dyDescent="0.2">
      <c r="A3116" t="str">
        <f t="shared" si="55"/>
        <v>RPA02Arethusa</v>
      </c>
      <c r="B3116" t="s">
        <v>135</v>
      </c>
      <c r="C3116" t="s">
        <v>11032</v>
      </c>
      <c r="D3116" t="s">
        <v>270</v>
      </c>
      <c r="E3116" t="s">
        <v>271</v>
      </c>
      <c r="F3116" t="s">
        <v>11106</v>
      </c>
      <c r="G3116" s="11"/>
      <c r="H3116" s="11"/>
    </row>
    <row r="3117" spans="1:8" x14ac:dyDescent="0.2">
      <c r="A3117" t="str">
        <f t="shared" si="55"/>
        <v>RPA02Bronte WARD</v>
      </c>
      <c r="B3117" t="s">
        <v>136</v>
      </c>
      <c r="C3117" t="s">
        <v>11107</v>
      </c>
      <c r="D3117" t="s">
        <v>2859</v>
      </c>
      <c r="E3117" t="s">
        <v>2860</v>
      </c>
      <c r="F3117" t="s">
        <v>11108</v>
      </c>
      <c r="G3117" s="11"/>
      <c r="H3117" s="11"/>
    </row>
    <row r="3118" spans="1:8" x14ac:dyDescent="0.2">
      <c r="A3118" t="str">
        <f t="shared" si="55"/>
        <v>RPA02Byron</v>
      </c>
      <c r="B3118" t="s">
        <v>136</v>
      </c>
      <c r="C3118" t="s">
        <v>11107</v>
      </c>
      <c r="D3118" t="s">
        <v>2859</v>
      </c>
      <c r="E3118" t="s">
        <v>2860</v>
      </c>
      <c r="F3118" t="s">
        <v>11109</v>
      </c>
      <c r="G3118" s="11"/>
      <c r="H3118" s="11"/>
    </row>
    <row r="3119" spans="1:8" x14ac:dyDescent="0.2">
      <c r="A3119" t="str">
        <f t="shared" si="55"/>
        <v>RPA02CCU</v>
      </c>
      <c r="B3119" t="s">
        <v>136</v>
      </c>
      <c r="C3119" t="s">
        <v>11107</v>
      </c>
      <c r="D3119" t="s">
        <v>2859</v>
      </c>
      <c r="E3119" t="s">
        <v>2860</v>
      </c>
      <c r="F3119" t="s">
        <v>11110</v>
      </c>
      <c r="G3119" s="11"/>
      <c r="H3119" s="11"/>
    </row>
    <row r="3120" spans="1:8" x14ac:dyDescent="0.2">
      <c r="A3120" t="str">
        <f t="shared" si="55"/>
        <v>RPA02Delivery</v>
      </c>
      <c r="B3120" t="s">
        <v>136</v>
      </c>
      <c r="C3120" t="s">
        <v>11107</v>
      </c>
      <c r="D3120" t="s">
        <v>2859</v>
      </c>
      <c r="E3120" t="s">
        <v>2860</v>
      </c>
      <c r="F3120" t="s">
        <v>8475</v>
      </c>
      <c r="G3120" s="11"/>
      <c r="H3120" s="11"/>
    </row>
    <row r="3121" spans="1:8" x14ac:dyDescent="0.2">
      <c r="A3121" t="str">
        <f t="shared" si="55"/>
        <v>RPA02Dickens</v>
      </c>
      <c r="B3121" t="s">
        <v>136</v>
      </c>
      <c r="C3121" t="s">
        <v>11107</v>
      </c>
      <c r="D3121" t="s">
        <v>2859</v>
      </c>
      <c r="E3121" t="s">
        <v>2860</v>
      </c>
      <c r="F3121" t="s">
        <v>11111</v>
      </c>
      <c r="G3121" s="11"/>
      <c r="H3121" s="11"/>
    </row>
    <row r="3122" spans="1:8" x14ac:dyDescent="0.2">
      <c r="A3122" t="str">
        <f t="shared" si="55"/>
        <v>RPA02Dolphin (Paeds)</v>
      </c>
      <c r="B3122" t="s">
        <v>136</v>
      </c>
      <c r="C3122" t="s">
        <v>11107</v>
      </c>
      <c r="D3122" t="s">
        <v>2859</v>
      </c>
      <c r="E3122" t="s">
        <v>2860</v>
      </c>
      <c r="F3122" t="s">
        <v>8389</v>
      </c>
      <c r="G3122" s="11"/>
      <c r="H3122" s="11"/>
    </row>
    <row r="3123" spans="1:8" x14ac:dyDescent="0.2">
      <c r="A3123" t="str">
        <f t="shared" si="55"/>
        <v>RPA02Harvey</v>
      </c>
      <c r="B3123" t="s">
        <v>136</v>
      </c>
      <c r="C3123" t="s">
        <v>11107</v>
      </c>
      <c r="D3123" t="s">
        <v>2859</v>
      </c>
      <c r="E3123" t="s">
        <v>2860</v>
      </c>
      <c r="F3123" t="s">
        <v>11112</v>
      </c>
      <c r="G3123" s="11"/>
      <c r="H3123" s="11"/>
    </row>
    <row r="3124" spans="1:8" x14ac:dyDescent="0.2">
      <c r="A3124" t="str">
        <f t="shared" si="55"/>
        <v>RPA02Intensive Care Unit</v>
      </c>
      <c r="B3124" t="s">
        <v>136</v>
      </c>
      <c r="C3124" t="s">
        <v>11107</v>
      </c>
      <c r="D3124" t="s">
        <v>2859</v>
      </c>
      <c r="E3124" t="s">
        <v>2860</v>
      </c>
      <c r="F3124" t="s">
        <v>9537</v>
      </c>
      <c r="G3124" s="11"/>
      <c r="H3124" s="11"/>
    </row>
    <row r="3125" spans="1:8" x14ac:dyDescent="0.2">
      <c r="A3125" t="str">
        <f t="shared" si="55"/>
        <v>RPA02Keats</v>
      </c>
      <c r="B3125" t="s">
        <v>136</v>
      </c>
      <c r="C3125" t="s">
        <v>11107</v>
      </c>
      <c r="D3125" t="s">
        <v>2859</v>
      </c>
      <c r="E3125" t="s">
        <v>2860</v>
      </c>
      <c r="F3125" t="s">
        <v>8803</v>
      </c>
      <c r="G3125" s="11"/>
      <c r="H3125" s="11"/>
    </row>
    <row r="3126" spans="1:8" x14ac:dyDescent="0.2">
      <c r="A3126" t="str">
        <f t="shared" si="55"/>
        <v>RPA02Kent</v>
      </c>
      <c r="B3126" t="s">
        <v>136</v>
      </c>
      <c r="C3126" t="s">
        <v>11107</v>
      </c>
      <c r="D3126" t="s">
        <v>2859</v>
      </c>
      <c r="E3126" t="s">
        <v>2860</v>
      </c>
      <c r="F3126" t="s">
        <v>10630</v>
      </c>
      <c r="G3126" s="11"/>
      <c r="H3126" s="11"/>
    </row>
    <row r="3127" spans="1:8" x14ac:dyDescent="0.2">
      <c r="A3127" t="str">
        <f t="shared" si="55"/>
        <v>RPA02Kingfisher SAU</v>
      </c>
      <c r="B3127" t="s">
        <v>136</v>
      </c>
      <c r="C3127" t="s">
        <v>11107</v>
      </c>
      <c r="D3127" t="s">
        <v>2859</v>
      </c>
      <c r="E3127" t="s">
        <v>2860</v>
      </c>
      <c r="F3127" t="s">
        <v>9541</v>
      </c>
      <c r="G3127" s="11"/>
      <c r="H3127" s="11"/>
    </row>
    <row r="3128" spans="1:8" x14ac:dyDescent="0.2">
      <c r="A3128" t="str">
        <f t="shared" si="55"/>
        <v>RPA02Lawrence</v>
      </c>
      <c r="B3128" t="s">
        <v>136</v>
      </c>
      <c r="C3128" t="s">
        <v>11107</v>
      </c>
      <c r="D3128" t="s">
        <v>2859</v>
      </c>
      <c r="E3128" t="s">
        <v>2860</v>
      </c>
      <c r="F3128" t="s">
        <v>11113</v>
      </c>
      <c r="G3128" s="11"/>
      <c r="H3128" s="11"/>
    </row>
    <row r="3129" spans="1:8" x14ac:dyDescent="0.2">
      <c r="A3129" t="str">
        <f t="shared" si="55"/>
        <v>RPA02Lister Assessment Unit</v>
      </c>
      <c r="B3129" t="s">
        <v>136</v>
      </c>
      <c r="C3129" t="s">
        <v>11107</v>
      </c>
      <c r="D3129" t="s">
        <v>2859</v>
      </c>
      <c r="E3129" t="s">
        <v>2860</v>
      </c>
      <c r="F3129" t="s">
        <v>11114</v>
      </c>
      <c r="G3129" s="11"/>
      <c r="H3129" s="11"/>
    </row>
    <row r="3130" spans="1:8" x14ac:dyDescent="0.2">
      <c r="A3130" t="str">
        <f t="shared" si="55"/>
        <v>RPA02McCulloch</v>
      </c>
      <c r="B3130" t="s">
        <v>136</v>
      </c>
      <c r="C3130" t="s">
        <v>11107</v>
      </c>
      <c r="D3130" t="s">
        <v>2859</v>
      </c>
      <c r="E3130" t="s">
        <v>2860</v>
      </c>
      <c r="F3130" t="s">
        <v>11115</v>
      </c>
      <c r="G3130" s="11"/>
      <c r="H3130" s="11"/>
    </row>
    <row r="3131" spans="1:8" x14ac:dyDescent="0.2">
      <c r="A3131" t="str">
        <f t="shared" si="55"/>
        <v>RPA02Medical HDU</v>
      </c>
      <c r="B3131" t="s">
        <v>136</v>
      </c>
      <c r="C3131" t="s">
        <v>11107</v>
      </c>
      <c r="D3131" t="s">
        <v>2859</v>
      </c>
      <c r="E3131" t="s">
        <v>2860</v>
      </c>
      <c r="F3131" t="s">
        <v>11116</v>
      </c>
      <c r="G3131" s="11"/>
      <c r="H3131" s="11"/>
    </row>
    <row r="3132" spans="1:8" x14ac:dyDescent="0.2">
      <c r="A3132" t="str">
        <f t="shared" si="55"/>
        <v>RPA02Milton</v>
      </c>
      <c r="B3132" t="s">
        <v>136</v>
      </c>
      <c r="C3132" t="s">
        <v>11107</v>
      </c>
      <c r="D3132" t="s">
        <v>2859</v>
      </c>
      <c r="E3132" t="s">
        <v>2860</v>
      </c>
      <c r="F3132" t="s">
        <v>10991</v>
      </c>
      <c r="G3132" s="11"/>
      <c r="H3132" s="11"/>
    </row>
    <row r="3133" spans="1:8" x14ac:dyDescent="0.2">
      <c r="A3133" t="str">
        <f t="shared" si="55"/>
        <v>RPA02Nelson</v>
      </c>
      <c r="B3133" t="s">
        <v>136</v>
      </c>
      <c r="C3133" t="s">
        <v>11107</v>
      </c>
      <c r="D3133" t="s">
        <v>2859</v>
      </c>
      <c r="E3133" t="s">
        <v>2860</v>
      </c>
      <c r="F3133" t="s">
        <v>11117</v>
      </c>
      <c r="G3133" s="11"/>
      <c r="H3133" s="11"/>
    </row>
    <row r="3134" spans="1:8" x14ac:dyDescent="0.2">
      <c r="A3134" t="str">
        <f t="shared" si="55"/>
        <v>RPA02NICU</v>
      </c>
      <c r="B3134" t="s">
        <v>136</v>
      </c>
      <c r="C3134" t="s">
        <v>11107</v>
      </c>
      <c r="D3134" t="s">
        <v>2859</v>
      </c>
      <c r="E3134" t="s">
        <v>2860</v>
      </c>
      <c r="F3134" t="s">
        <v>11118</v>
      </c>
      <c r="G3134" s="11"/>
      <c r="H3134" s="11"/>
    </row>
    <row r="3135" spans="1:8" x14ac:dyDescent="0.2">
      <c r="A3135" t="str">
        <f t="shared" si="55"/>
        <v>RPA02Ocelot</v>
      </c>
      <c r="B3135" t="s">
        <v>136</v>
      </c>
      <c r="C3135" t="s">
        <v>11107</v>
      </c>
      <c r="D3135" t="s">
        <v>2859</v>
      </c>
      <c r="E3135" t="s">
        <v>2860</v>
      </c>
      <c r="F3135" t="s">
        <v>8408</v>
      </c>
      <c r="G3135" s="11"/>
      <c r="H3135" s="11"/>
    </row>
    <row r="3136" spans="1:8" x14ac:dyDescent="0.2">
      <c r="A3136" t="str">
        <f t="shared" si="55"/>
        <v>RPA02Pearl</v>
      </c>
      <c r="B3136" t="s">
        <v>136</v>
      </c>
      <c r="C3136" t="s">
        <v>11107</v>
      </c>
      <c r="D3136" t="s">
        <v>2859</v>
      </c>
      <c r="E3136" t="s">
        <v>2860</v>
      </c>
      <c r="F3136" t="s">
        <v>11119</v>
      </c>
      <c r="G3136" s="11"/>
      <c r="H3136" s="11"/>
    </row>
    <row r="3137" spans="1:8" x14ac:dyDescent="0.2">
      <c r="A3137" t="str">
        <f t="shared" si="55"/>
        <v>RPA02Pembroke</v>
      </c>
      <c r="B3137" t="s">
        <v>136</v>
      </c>
      <c r="C3137" t="s">
        <v>11107</v>
      </c>
      <c r="D3137" t="s">
        <v>2859</v>
      </c>
      <c r="E3137" t="s">
        <v>2860</v>
      </c>
      <c r="F3137" t="s">
        <v>11120</v>
      </c>
      <c r="G3137" s="11"/>
      <c r="H3137" s="11"/>
    </row>
    <row r="3138" spans="1:8" x14ac:dyDescent="0.2">
      <c r="A3138" t="str">
        <f t="shared" si="55"/>
        <v>RPA02Phoenix</v>
      </c>
      <c r="B3138" t="s">
        <v>136</v>
      </c>
      <c r="C3138" t="s">
        <v>11107</v>
      </c>
      <c r="D3138" t="s">
        <v>2859</v>
      </c>
      <c r="E3138" t="s">
        <v>2860</v>
      </c>
      <c r="F3138" t="s">
        <v>11121</v>
      </c>
      <c r="G3138" s="11"/>
      <c r="H3138" s="11"/>
    </row>
    <row r="3139" spans="1:8" x14ac:dyDescent="0.2">
      <c r="A3139" t="str">
        <f t="shared" si="55"/>
        <v>RPA02Sapphire</v>
      </c>
      <c r="B3139" t="s">
        <v>136</v>
      </c>
      <c r="C3139" t="s">
        <v>11107</v>
      </c>
      <c r="D3139" t="s">
        <v>2859</v>
      </c>
      <c r="E3139" t="s">
        <v>2860</v>
      </c>
      <c r="F3139" t="s">
        <v>9048</v>
      </c>
      <c r="G3139" s="11"/>
      <c r="H3139" s="11"/>
    </row>
    <row r="3140" spans="1:8" x14ac:dyDescent="0.2">
      <c r="A3140" t="str">
        <f t="shared" si="55"/>
        <v>RPA02SDCC</v>
      </c>
      <c r="B3140" t="s">
        <v>136</v>
      </c>
      <c r="C3140" t="s">
        <v>11107</v>
      </c>
      <c r="D3140" t="s">
        <v>2859</v>
      </c>
      <c r="E3140" t="s">
        <v>2860</v>
      </c>
      <c r="F3140" t="s">
        <v>11122</v>
      </c>
      <c r="G3140" s="11"/>
      <c r="H3140" s="11"/>
    </row>
    <row r="3141" spans="1:8" x14ac:dyDescent="0.2">
      <c r="A3141" t="str">
        <f t="shared" si="55"/>
        <v>RPA02Surgical HDU</v>
      </c>
      <c r="B3141" t="s">
        <v>136</v>
      </c>
      <c r="C3141" t="s">
        <v>11107</v>
      </c>
      <c r="D3141" t="s">
        <v>2859</v>
      </c>
      <c r="E3141" t="s">
        <v>2860</v>
      </c>
      <c r="F3141" t="s">
        <v>11123</v>
      </c>
      <c r="G3141" s="11"/>
      <c r="H3141" s="11"/>
    </row>
    <row r="3142" spans="1:8" x14ac:dyDescent="0.2">
      <c r="A3142" t="str">
        <f t="shared" si="55"/>
        <v>RPA02Tennyson</v>
      </c>
      <c r="B3142" t="s">
        <v>136</v>
      </c>
      <c r="C3142" t="s">
        <v>11107</v>
      </c>
      <c r="D3142" t="s">
        <v>2859</v>
      </c>
      <c r="E3142" t="s">
        <v>2860</v>
      </c>
      <c r="F3142" t="s">
        <v>11124</v>
      </c>
      <c r="G3142" s="11"/>
      <c r="H3142" s="11"/>
    </row>
    <row r="3143" spans="1:8" x14ac:dyDescent="0.2">
      <c r="A3143" t="str">
        <f t="shared" si="55"/>
        <v>RPA02The Birth Place</v>
      </c>
      <c r="B3143" t="s">
        <v>136</v>
      </c>
      <c r="C3143" t="s">
        <v>11107</v>
      </c>
      <c r="D3143" t="s">
        <v>2859</v>
      </c>
      <c r="E3143" t="s">
        <v>2860</v>
      </c>
      <c r="F3143" t="s">
        <v>11125</v>
      </c>
      <c r="G3143" s="11"/>
      <c r="H3143" s="11"/>
    </row>
    <row r="3144" spans="1:8" x14ac:dyDescent="0.2">
      <c r="A3144" t="str">
        <f t="shared" si="55"/>
        <v>RPA02Victory</v>
      </c>
      <c r="B3144" t="s">
        <v>136</v>
      </c>
      <c r="C3144" t="s">
        <v>11107</v>
      </c>
      <c r="D3144" t="s">
        <v>2859</v>
      </c>
      <c r="E3144" t="s">
        <v>2860</v>
      </c>
      <c r="F3144" t="s">
        <v>11126</v>
      </c>
      <c r="G3144" s="11"/>
      <c r="H3144" s="11"/>
    </row>
    <row r="3145" spans="1:8" x14ac:dyDescent="0.2">
      <c r="A3145" t="str">
        <f t="shared" si="55"/>
        <v>RPA02Wakeley</v>
      </c>
      <c r="B3145" t="s">
        <v>136</v>
      </c>
      <c r="C3145" t="s">
        <v>11107</v>
      </c>
      <c r="D3145" t="s">
        <v>2859</v>
      </c>
      <c r="E3145" t="s">
        <v>2860</v>
      </c>
      <c r="F3145" t="s">
        <v>11127</v>
      </c>
      <c r="G3145" s="11"/>
      <c r="H3145" s="11"/>
    </row>
    <row r="3146" spans="1:8" x14ac:dyDescent="0.2">
      <c r="A3146" t="str">
        <f t="shared" si="55"/>
        <v>RPA02Will Adams</v>
      </c>
      <c r="B3146" t="s">
        <v>136</v>
      </c>
      <c r="C3146" t="s">
        <v>11107</v>
      </c>
      <c r="D3146" t="s">
        <v>2859</v>
      </c>
      <c r="E3146" t="s">
        <v>2860</v>
      </c>
      <c r="F3146" t="s">
        <v>11128</v>
      </c>
      <c r="G3146" s="11"/>
      <c r="H3146" s="11"/>
    </row>
    <row r="3147" spans="1:8" x14ac:dyDescent="0.2">
      <c r="A3147" t="str">
        <f t="shared" si="55"/>
        <v>RW406Ward 35</v>
      </c>
      <c r="B3147" t="s">
        <v>136</v>
      </c>
      <c r="C3147" t="s">
        <v>11107</v>
      </c>
      <c r="D3147" t="s">
        <v>2859</v>
      </c>
      <c r="E3147" t="s">
        <v>2860</v>
      </c>
      <c r="F3147" t="s">
        <v>11129</v>
      </c>
      <c r="G3147" s="11"/>
      <c r="H3147" s="11"/>
    </row>
    <row r="3148" spans="1:8" x14ac:dyDescent="0.2">
      <c r="A3148" t="str">
        <f t="shared" si="55"/>
        <v>RW404Arnold</v>
      </c>
      <c r="B3148" t="s">
        <v>137</v>
      </c>
      <c r="C3148" t="s">
        <v>11130</v>
      </c>
      <c r="D3148" t="s">
        <v>4979</v>
      </c>
      <c r="E3148" t="s">
        <v>4980</v>
      </c>
      <c r="F3148" t="s">
        <v>8787</v>
      </c>
      <c r="G3148" s="11"/>
      <c r="H3148" s="11"/>
    </row>
    <row r="3149" spans="1:8" x14ac:dyDescent="0.2">
      <c r="A3149" t="str">
        <f t="shared" si="55"/>
        <v>RW404Blake</v>
      </c>
      <c r="B3149" t="s">
        <v>137</v>
      </c>
      <c r="C3149" t="s">
        <v>11130</v>
      </c>
      <c r="D3149" t="s">
        <v>4981</v>
      </c>
      <c r="E3149" t="s">
        <v>11131</v>
      </c>
      <c r="F3149" t="s">
        <v>11132</v>
      </c>
      <c r="G3149" s="11"/>
      <c r="H3149" s="11"/>
    </row>
    <row r="3150" spans="1:8" x14ac:dyDescent="0.2">
      <c r="A3150" t="str">
        <f t="shared" si="55"/>
        <v>RW404Carlyle</v>
      </c>
      <c r="B3150" t="s">
        <v>137</v>
      </c>
      <c r="C3150" t="s">
        <v>11130</v>
      </c>
      <c r="D3150" t="s">
        <v>4981</v>
      </c>
      <c r="E3150" t="s">
        <v>11131</v>
      </c>
      <c r="F3150" t="s">
        <v>11133</v>
      </c>
      <c r="G3150" s="11"/>
      <c r="H3150" s="11"/>
    </row>
    <row r="3151" spans="1:8" x14ac:dyDescent="0.2">
      <c r="A3151" t="str">
        <f t="shared" si="55"/>
        <v>RW404Dickens</v>
      </c>
      <c r="B3151" t="s">
        <v>137</v>
      </c>
      <c r="C3151" t="s">
        <v>11130</v>
      </c>
      <c r="D3151" t="s">
        <v>4981</v>
      </c>
      <c r="E3151" t="s">
        <v>11131</v>
      </c>
      <c r="F3151" t="s">
        <v>11134</v>
      </c>
      <c r="G3151" s="11"/>
      <c r="H3151" s="11"/>
    </row>
    <row r="3152" spans="1:8" x14ac:dyDescent="0.2">
      <c r="A3152" t="str">
        <f t="shared" si="55"/>
        <v>RW404Johnson</v>
      </c>
      <c r="B3152" t="s">
        <v>137</v>
      </c>
      <c r="C3152" t="s">
        <v>11130</v>
      </c>
      <c r="D3152" t="s">
        <v>4981</v>
      </c>
      <c r="E3152" t="s">
        <v>11131</v>
      </c>
      <c r="F3152" t="s">
        <v>8389</v>
      </c>
      <c r="G3152" s="11"/>
      <c r="H3152" s="11"/>
    </row>
    <row r="3153" spans="1:8" x14ac:dyDescent="0.2">
      <c r="A3153" t="str">
        <f t="shared" si="55"/>
        <v>RW404Keats</v>
      </c>
      <c r="B3153" t="s">
        <v>137</v>
      </c>
      <c r="C3153" t="s">
        <v>11130</v>
      </c>
      <c r="D3153" t="s">
        <v>4981</v>
      </c>
      <c r="E3153" t="s">
        <v>11131</v>
      </c>
      <c r="F3153" t="s">
        <v>11135</v>
      </c>
      <c r="G3153" s="11"/>
      <c r="H3153" s="11"/>
    </row>
    <row r="3154" spans="1:8" x14ac:dyDescent="0.2">
      <c r="A3154" t="str">
        <f t="shared" si="55"/>
        <v>RW404Lawrence</v>
      </c>
      <c r="B3154" t="s">
        <v>137</v>
      </c>
      <c r="C3154" t="s">
        <v>11130</v>
      </c>
      <c r="D3154" t="s">
        <v>4981</v>
      </c>
      <c r="E3154" t="s">
        <v>11131</v>
      </c>
      <c r="F3154" t="s">
        <v>10630</v>
      </c>
      <c r="G3154" s="11"/>
      <c r="H3154" s="11"/>
    </row>
    <row r="3155" spans="1:8" x14ac:dyDescent="0.2">
      <c r="A3155" t="str">
        <f t="shared" si="55"/>
        <v>RW404Macaulay</v>
      </c>
      <c r="B3155" t="s">
        <v>137</v>
      </c>
      <c r="C3155" t="s">
        <v>11130</v>
      </c>
      <c r="D3155" t="s">
        <v>4981</v>
      </c>
      <c r="E3155" t="s">
        <v>11131</v>
      </c>
      <c r="F3155" t="s">
        <v>11114</v>
      </c>
      <c r="G3155" s="11"/>
      <c r="H3155" s="11"/>
    </row>
    <row r="3156" spans="1:8" x14ac:dyDescent="0.2">
      <c r="A3156" t="str">
        <f t="shared" si="55"/>
        <v>RW404Newman</v>
      </c>
      <c r="B3156" t="s">
        <v>137</v>
      </c>
      <c r="C3156" t="s">
        <v>11130</v>
      </c>
      <c r="D3156" t="s">
        <v>4981</v>
      </c>
      <c r="E3156" t="s">
        <v>11131</v>
      </c>
      <c r="F3156" t="s">
        <v>14408</v>
      </c>
      <c r="G3156" s="11"/>
      <c r="H3156" s="11"/>
    </row>
    <row r="3157" spans="1:8" x14ac:dyDescent="0.2">
      <c r="A3157" t="str">
        <f t="shared" si="55"/>
        <v>RW404Owen</v>
      </c>
      <c r="B3157" t="s">
        <v>137</v>
      </c>
      <c r="C3157" t="s">
        <v>11130</v>
      </c>
      <c r="D3157" t="s">
        <v>4981</v>
      </c>
      <c r="E3157" t="s">
        <v>11131</v>
      </c>
      <c r="F3157" t="s">
        <v>11136</v>
      </c>
      <c r="G3157" s="11"/>
      <c r="H3157" s="11"/>
    </row>
    <row r="3158" spans="1:8" x14ac:dyDescent="0.2">
      <c r="A3158" t="str">
        <f t="shared" si="55"/>
        <v>RW404Ruskin</v>
      </c>
      <c r="B3158" t="s">
        <v>137</v>
      </c>
      <c r="C3158" t="s">
        <v>11130</v>
      </c>
      <c r="D3158" t="s">
        <v>4981</v>
      </c>
      <c r="E3158" t="s">
        <v>11131</v>
      </c>
      <c r="F3158" t="s">
        <v>9410</v>
      </c>
      <c r="G3158" s="11"/>
      <c r="H3158" s="11"/>
    </row>
    <row r="3159" spans="1:8" x14ac:dyDescent="0.2">
      <c r="A3159" t="str">
        <f t="shared" si="55"/>
        <v>RW404Shelley</v>
      </c>
      <c r="B3159" t="s">
        <v>137</v>
      </c>
      <c r="C3159" t="s">
        <v>11130</v>
      </c>
      <c r="D3159" t="s">
        <v>4981</v>
      </c>
      <c r="E3159" t="s">
        <v>11131</v>
      </c>
      <c r="F3159" t="s">
        <v>11137</v>
      </c>
      <c r="G3159" s="11"/>
      <c r="H3159" s="11"/>
    </row>
    <row r="3160" spans="1:8" x14ac:dyDescent="0.2">
      <c r="A3160" t="str">
        <f t="shared" si="55"/>
        <v>RW404Tennyson</v>
      </c>
      <c r="B3160" t="s">
        <v>137</v>
      </c>
      <c r="C3160" t="s">
        <v>11130</v>
      </c>
      <c r="D3160" t="s">
        <v>4981</v>
      </c>
      <c r="E3160" t="s">
        <v>11131</v>
      </c>
      <c r="F3160" t="s">
        <v>11138</v>
      </c>
      <c r="G3160" s="11"/>
      <c r="H3160" s="11"/>
    </row>
    <row r="3161" spans="1:8" x14ac:dyDescent="0.2">
      <c r="A3161" t="str">
        <f t="shared" si="55"/>
        <v>S8B2ZHodder</v>
      </c>
      <c r="B3161" t="s">
        <v>137</v>
      </c>
      <c r="C3161" t="s">
        <v>11130</v>
      </c>
      <c r="D3161" t="s">
        <v>4981</v>
      </c>
      <c r="E3161" t="s">
        <v>11131</v>
      </c>
      <c r="F3161" t="s">
        <v>11125</v>
      </c>
      <c r="G3161" s="11"/>
      <c r="H3161" s="11"/>
    </row>
    <row r="3162" spans="1:8" x14ac:dyDescent="0.2">
      <c r="A3162" t="str">
        <f t="shared" si="55"/>
        <v>S8B2ZMitton</v>
      </c>
      <c r="B3162" t="s">
        <v>137</v>
      </c>
      <c r="C3162" t="s">
        <v>11130</v>
      </c>
      <c r="D3162" t="s">
        <v>14765</v>
      </c>
      <c r="E3162" t="s">
        <v>14764</v>
      </c>
      <c r="F3162" t="s">
        <v>14766</v>
      </c>
      <c r="G3162" s="11"/>
      <c r="H3162" s="11"/>
    </row>
    <row r="3163" spans="1:8" x14ac:dyDescent="0.2">
      <c r="A3163" t="str">
        <f t="shared" si="55"/>
        <v>RW449Dunes</v>
      </c>
      <c r="B3163" t="s">
        <v>137</v>
      </c>
      <c r="C3163" t="s">
        <v>11130</v>
      </c>
      <c r="D3163" t="s">
        <v>14765</v>
      </c>
      <c r="E3163" t="s">
        <v>14764</v>
      </c>
      <c r="F3163" t="s">
        <v>14767</v>
      </c>
      <c r="G3163" s="11"/>
      <c r="H3163" s="11"/>
    </row>
    <row r="3164" spans="1:8" x14ac:dyDescent="0.2">
      <c r="A3164" t="str">
        <f t="shared" si="55"/>
        <v>RW433Albert</v>
      </c>
      <c r="B3164" t="s">
        <v>137</v>
      </c>
      <c r="C3164" t="s">
        <v>11130</v>
      </c>
      <c r="D3164" t="s">
        <v>4987</v>
      </c>
      <c r="E3164" t="s">
        <v>4988</v>
      </c>
      <c r="F3164" t="s">
        <v>14409</v>
      </c>
      <c r="G3164" s="11"/>
      <c r="H3164" s="11"/>
    </row>
    <row r="3165" spans="1:8" x14ac:dyDescent="0.2">
      <c r="A3165" t="str">
        <f t="shared" si="55"/>
        <v>RW433Brunswick</v>
      </c>
      <c r="B3165" t="s">
        <v>137</v>
      </c>
      <c r="C3165" t="s">
        <v>11130</v>
      </c>
      <c r="D3165" t="s">
        <v>4989</v>
      </c>
      <c r="E3165" t="s">
        <v>4990</v>
      </c>
      <c r="F3165" t="s">
        <v>10098</v>
      </c>
      <c r="G3165" s="11"/>
      <c r="H3165" s="11"/>
    </row>
    <row r="3166" spans="1:8" x14ac:dyDescent="0.2">
      <c r="A3166" t="str">
        <f t="shared" si="55"/>
        <v>RW433Harrington</v>
      </c>
      <c r="B3166" t="s">
        <v>137</v>
      </c>
      <c r="C3166" t="s">
        <v>11130</v>
      </c>
      <c r="D3166" t="s">
        <v>4989</v>
      </c>
      <c r="E3166" t="s">
        <v>4990</v>
      </c>
      <c r="F3166" t="s">
        <v>11139</v>
      </c>
      <c r="G3166" s="11"/>
      <c r="H3166" s="11"/>
    </row>
    <row r="3167" spans="1:8" x14ac:dyDescent="0.2">
      <c r="A3167" t="str">
        <f t="shared" si="55"/>
        <v>G6A5PBridge</v>
      </c>
      <c r="B3167" t="s">
        <v>137</v>
      </c>
      <c r="C3167" t="s">
        <v>11130</v>
      </c>
      <c r="D3167" t="s">
        <v>4989</v>
      </c>
      <c r="E3167" t="s">
        <v>4990</v>
      </c>
      <c r="F3167" t="s">
        <v>11140</v>
      </c>
      <c r="G3167" s="11"/>
      <c r="H3167" s="11"/>
    </row>
    <row r="3168" spans="1:8" x14ac:dyDescent="0.2">
      <c r="B3168" t="s">
        <v>137</v>
      </c>
      <c r="C3168" t="s">
        <v>11130</v>
      </c>
      <c r="D3168" t="s">
        <v>14462</v>
      </c>
      <c r="E3168" t="s">
        <v>4269</v>
      </c>
      <c r="F3168" t="s">
        <v>11518</v>
      </c>
      <c r="G3168" s="11"/>
      <c r="H3168" s="11"/>
    </row>
    <row r="3169" spans="1:8" x14ac:dyDescent="0.2">
      <c r="A3169" t="str">
        <f t="shared" si="55"/>
        <v>RW41PHouses</v>
      </c>
      <c r="B3169" t="s">
        <v>137</v>
      </c>
      <c r="C3169" t="s">
        <v>11130</v>
      </c>
      <c r="D3169" t="s">
        <v>14462</v>
      </c>
      <c r="E3169" t="s">
        <v>4269</v>
      </c>
      <c r="F3169" t="s">
        <v>11519</v>
      </c>
      <c r="G3169" s="11"/>
      <c r="H3169" s="11"/>
    </row>
    <row r="3170" spans="1:8" x14ac:dyDescent="0.2">
      <c r="A3170" t="str">
        <f t="shared" si="55"/>
        <v>RW41PMaplewood 1</v>
      </c>
      <c r="B3170" t="s">
        <v>137</v>
      </c>
      <c r="C3170" t="s">
        <v>11130</v>
      </c>
      <c r="D3170" t="s">
        <v>4991</v>
      </c>
      <c r="E3170" t="s">
        <v>2202</v>
      </c>
      <c r="F3170" t="s">
        <v>11141</v>
      </c>
      <c r="G3170" s="11"/>
      <c r="H3170" s="11"/>
    </row>
    <row r="3171" spans="1:8" x14ac:dyDescent="0.2">
      <c r="A3171" t="str">
        <f t="shared" si="55"/>
        <v>RW41PMaplewood 2 &amp; 3</v>
      </c>
      <c r="B3171" t="s">
        <v>137</v>
      </c>
      <c r="C3171" t="s">
        <v>11130</v>
      </c>
      <c r="D3171" t="s">
        <v>4991</v>
      </c>
      <c r="E3171" t="s">
        <v>2202</v>
      </c>
      <c r="F3171" t="s">
        <v>11142</v>
      </c>
      <c r="G3171" s="11"/>
      <c r="H3171" s="11"/>
    </row>
    <row r="3172" spans="1:8" x14ac:dyDescent="0.2">
      <c r="A3172" t="str">
        <f t="shared" si="55"/>
        <v>RW41PWoodview</v>
      </c>
      <c r="B3172" t="s">
        <v>137</v>
      </c>
      <c r="C3172" t="s">
        <v>11130</v>
      </c>
      <c r="D3172" t="s">
        <v>4991</v>
      </c>
      <c r="E3172" t="s">
        <v>2202</v>
      </c>
      <c r="F3172" t="s">
        <v>11143</v>
      </c>
      <c r="G3172" s="11"/>
      <c r="H3172" s="11"/>
    </row>
    <row r="3173" spans="1:8" x14ac:dyDescent="0.2">
      <c r="A3173" t="str">
        <f t="shared" si="55"/>
        <v>RW41EAlt</v>
      </c>
      <c r="B3173" t="s">
        <v>137</v>
      </c>
      <c r="C3173" t="s">
        <v>11130</v>
      </c>
      <c r="D3173" t="s">
        <v>4991</v>
      </c>
      <c r="E3173" t="s">
        <v>2202</v>
      </c>
      <c r="F3173" t="s">
        <v>11144</v>
      </c>
      <c r="G3173" s="11"/>
      <c r="H3173" s="11"/>
    </row>
    <row r="3174" spans="1:8" x14ac:dyDescent="0.2">
      <c r="A3174" t="str">
        <f t="shared" ref="A3174:A3237" si="56">CONCATENATE(D3175,F3175)</f>
        <v>RW41EDee</v>
      </c>
      <c r="B3174" t="s">
        <v>137</v>
      </c>
      <c r="C3174" t="s">
        <v>11130</v>
      </c>
      <c r="D3174" t="s">
        <v>4992</v>
      </c>
      <c r="E3174" t="s">
        <v>4993</v>
      </c>
      <c r="F3174" t="s">
        <v>11145</v>
      </c>
      <c r="G3174" s="11"/>
      <c r="H3174" s="11"/>
    </row>
    <row r="3175" spans="1:8" x14ac:dyDescent="0.2">
      <c r="A3175" t="str">
        <f t="shared" si="56"/>
        <v>RW41EIrwell</v>
      </c>
      <c r="B3175" t="s">
        <v>137</v>
      </c>
      <c r="C3175" t="s">
        <v>11130</v>
      </c>
      <c r="D3175" t="s">
        <v>4992</v>
      </c>
      <c r="E3175" t="s">
        <v>4993</v>
      </c>
      <c r="F3175" t="s">
        <v>11146</v>
      </c>
      <c r="G3175" s="11"/>
      <c r="H3175" s="11"/>
    </row>
    <row r="3176" spans="1:8" x14ac:dyDescent="0.2">
      <c r="A3176" t="str">
        <f t="shared" si="56"/>
        <v>RW41EMorris</v>
      </c>
      <c r="B3176" t="s">
        <v>137</v>
      </c>
      <c r="C3176" t="s">
        <v>11130</v>
      </c>
      <c r="D3176" t="s">
        <v>4992</v>
      </c>
      <c r="E3176" t="s">
        <v>4993</v>
      </c>
      <c r="F3176" t="s">
        <v>11147</v>
      </c>
      <c r="G3176" s="11"/>
      <c r="H3176" s="11"/>
    </row>
    <row r="3177" spans="1:8" x14ac:dyDescent="0.2">
      <c r="A3177" t="str">
        <f t="shared" si="56"/>
        <v>RW41ENewton PICU</v>
      </c>
      <c r="B3177" t="s">
        <v>137</v>
      </c>
      <c r="C3177" t="s">
        <v>11130</v>
      </c>
      <c r="D3177" t="s">
        <v>4992</v>
      </c>
      <c r="E3177" t="s">
        <v>4993</v>
      </c>
      <c r="F3177" t="s">
        <v>11148</v>
      </c>
      <c r="G3177" s="11"/>
      <c r="H3177" s="11"/>
    </row>
    <row r="3178" spans="1:8" x14ac:dyDescent="0.2">
      <c r="A3178" t="str">
        <f t="shared" si="56"/>
        <v>RW403Pine</v>
      </c>
      <c r="B3178" t="s">
        <v>137</v>
      </c>
      <c r="C3178" t="s">
        <v>11130</v>
      </c>
      <c r="D3178" t="s">
        <v>4992</v>
      </c>
      <c r="E3178" t="s">
        <v>4993</v>
      </c>
      <c r="F3178" t="s">
        <v>11149</v>
      </c>
      <c r="G3178" s="11"/>
      <c r="H3178" s="11"/>
    </row>
    <row r="3179" spans="1:8" x14ac:dyDescent="0.2">
      <c r="A3179" t="str">
        <f t="shared" si="56"/>
        <v>RW435Heys Court</v>
      </c>
      <c r="B3179" t="s">
        <v>137</v>
      </c>
      <c r="C3179" t="s">
        <v>11130</v>
      </c>
      <c r="D3179" t="s">
        <v>4994</v>
      </c>
      <c r="E3179" t="s">
        <v>4995</v>
      </c>
      <c r="F3179" t="s">
        <v>11279</v>
      </c>
      <c r="G3179" s="11"/>
      <c r="H3179" s="11"/>
    </row>
    <row r="3180" spans="1:8" x14ac:dyDescent="0.2">
      <c r="A3180" t="str">
        <f t="shared" si="56"/>
        <v>D4A4SAusten</v>
      </c>
      <c r="B3180" t="s">
        <v>137</v>
      </c>
      <c r="C3180" t="s">
        <v>11130</v>
      </c>
      <c r="D3180" t="s">
        <v>4996</v>
      </c>
      <c r="E3180" t="s">
        <v>4997</v>
      </c>
      <c r="F3180" t="s">
        <v>11150</v>
      </c>
      <c r="G3180" s="11"/>
      <c r="H3180" s="11"/>
    </row>
    <row r="3181" spans="1:8" x14ac:dyDescent="0.2">
      <c r="A3181" t="str">
        <f t="shared" si="56"/>
        <v>D4A4SChesterton</v>
      </c>
      <c r="B3181" t="s">
        <v>137</v>
      </c>
      <c r="C3181" t="s">
        <v>11130</v>
      </c>
      <c r="D3181" t="s">
        <v>14463</v>
      </c>
      <c r="E3181" t="s">
        <v>14464</v>
      </c>
      <c r="F3181" t="s">
        <v>11520</v>
      </c>
    </row>
    <row r="3182" spans="1:8" x14ac:dyDescent="0.2">
      <c r="A3182" t="str">
        <f t="shared" si="56"/>
        <v>D4A4SKingsley</v>
      </c>
      <c r="B3182" t="s">
        <v>137</v>
      </c>
      <c r="C3182" t="s">
        <v>11130</v>
      </c>
      <c r="D3182" t="s">
        <v>14463</v>
      </c>
      <c r="E3182" t="s">
        <v>14464</v>
      </c>
      <c r="F3182" t="s">
        <v>11521</v>
      </c>
    </row>
    <row r="3183" spans="1:8" x14ac:dyDescent="0.2">
      <c r="A3183" t="str">
        <f t="shared" si="56"/>
        <v>D4A4SMarlowe</v>
      </c>
      <c r="B3183" t="s">
        <v>137</v>
      </c>
      <c r="C3183" t="s">
        <v>11130</v>
      </c>
      <c r="D3183" t="s">
        <v>14463</v>
      </c>
      <c r="E3183" t="s">
        <v>14464</v>
      </c>
      <c r="F3183" t="s">
        <v>10069</v>
      </c>
    </row>
    <row r="3184" spans="1:8" x14ac:dyDescent="0.2">
      <c r="A3184" t="str">
        <f t="shared" si="56"/>
        <v>D4A4SSheridan</v>
      </c>
      <c r="B3184" t="s">
        <v>137</v>
      </c>
      <c r="C3184" t="s">
        <v>11130</v>
      </c>
      <c r="D3184" t="s">
        <v>14463</v>
      </c>
      <c r="E3184" t="s">
        <v>14464</v>
      </c>
      <c r="F3184" t="s">
        <v>11522</v>
      </c>
    </row>
    <row r="3185" spans="1:6" x14ac:dyDescent="0.2">
      <c r="A3185" t="str">
        <f t="shared" si="56"/>
        <v>D4A4STennyson</v>
      </c>
      <c r="B3185" t="s">
        <v>137</v>
      </c>
      <c r="C3185" t="s">
        <v>11130</v>
      </c>
      <c r="D3185" t="s">
        <v>14463</v>
      </c>
      <c r="E3185" t="s">
        <v>14464</v>
      </c>
      <c r="F3185" t="s">
        <v>11523</v>
      </c>
    </row>
    <row r="3186" spans="1:6" x14ac:dyDescent="0.2">
      <c r="A3186" t="str">
        <f t="shared" si="56"/>
        <v>D9V2WByron</v>
      </c>
      <c r="B3186" t="s">
        <v>137</v>
      </c>
      <c r="C3186" t="s">
        <v>11130</v>
      </c>
      <c r="D3186" t="s">
        <v>14463</v>
      </c>
      <c r="E3186" t="s">
        <v>14464</v>
      </c>
      <c r="F3186" t="s">
        <v>11125</v>
      </c>
    </row>
    <row r="3187" spans="1:6" x14ac:dyDescent="0.2">
      <c r="A3187" t="str">
        <f t="shared" si="56"/>
        <v>RW446Hope Centre</v>
      </c>
      <c r="B3187" t="s">
        <v>137</v>
      </c>
      <c r="C3187" t="s">
        <v>11130</v>
      </c>
      <c r="D3187" t="s">
        <v>14777</v>
      </c>
      <c r="E3187" t="s">
        <v>14778</v>
      </c>
      <c r="F3187" t="s">
        <v>11110</v>
      </c>
    </row>
    <row r="3188" spans="1:6" x14ac:dyDescent="0.2">
      <c r="A3188" t="str">
        <f t="shared" si="56"/>
        <v>S8K1NFern Ward</v>
      </c>
      <c r="B3188" t="s">
        <v>137</v>
      </c>
      <c r="C3188" t="s">
        <v>11130</v>
      </c>
      <c r="D3188" t="s">
        <v>4998</v>
      </c>
      <c r="E3188" t="s">
        <v>14602</v>
      </c>
      <c r="F3188" t="s">
        <v>14603</v>
      </c>
    </row>
    <row r="3189" spans="1:6" x14ac:dyDescent="0.2">
      <c r="A3189" t="str">
        <f t="shared" si="56"/>
        <v>RW41KBrain Injury Rehabilitation</v>
      </c>
      <c r="B3189" t="s">
        <v>137</v>
      </c>
      <c r="C3189" t="s">
        <v>11130</v>
      </c>
      <c r="D3189" t="s">
        <v>14773</v>
      </c>
      <c r="E3189" t="s">
        <v>14774</v>
      </c>
      <c r="F3189" t="s">
        <v>14775</v>
      </c>
    </row>
    <row r="3190" spans="1:6" x14ac:dyDescent="0.2">
      <c r="A3190" t="str">
        <f t="shared" si="56"/>
        <v>RW438Acorn</v>
      </c>
      <c r="B3190" t="s">
        <v>137</v>
      </c>
      <c r="C3190" t="s">
        <v>11130</v>
      </c>
      <c r="D3190" t="s">
        <v>5010</v>
      </c>
      <c r="E3190" t="s">
        <v>5011</v>
      </c>
      <c r="F3190" t="s">
        <v>11151</v>
      </c>
    </row>
    <row r="3191" spans="1:6" x14ac:dyDescent="0.2">
      <c r="A3191" t="str">
        <f t="shared" si="56"/>
        <v>RW438Oak</v>
      </c>
      <c r="B3191" t="s">
        <v>137</v>
      </c>
      <c r="C3191" t="s">
        <v>11130</v>
      </c>
      <c r="D3191" t="s">
        <v>5012</v>
      </c>
      <c r="E3191" t="s">
        <v>5013</v>
      </c>
      <c r="F3191" t="s">
        <v>14772</v>
      </c>
    </row>
    <row r="3192" spans="1:6" x14ac:dyDescent="0.2">
      <c r="A3192" t="str">
        <f t="shared" si="56"/>
        <v>RW438Star Unit/Byron</v>
      </c>
      <c r="B3192" t="s">
        <v>137</v>
      </c>
      <c r="C3192" t="s">
        <v>11130</v>
      </c>
      <c r="D3192" t="s">
        <v>5012</v>
      </c>
      <c r="E3192" t="s">
        <v>5013</v>
      </c>
      <c r="F3192" t="s">
        <v>9211</v>
      </c>
    </row>
    <row r="3193" spans="1:6" x14ac:dyDescent="0.2">
      <c r="A3193" t="str">
        <f t="shared" si="56"/>
        <v>RW401Rathbone Rehabilitation Centre</v>
      </c>
      <c r="B3193" t="s">
        <v>137</v>
      </c>
      <c r="C3193" t="s">
        <v>11130</v>
      </c>
      <c r="D3193" t="s">
        <v>5012</v>
      </c>
      <c r="E3193" t="s">
        <v>5013</v>
      </c>
      <c r="F3193" t="s">
        <v>14776</v>
      </c>
    </row>
    <row r="3194" spans="1:6" x14ac:dyDescent="0.2">
      <c r="A3194" t="str">
        <f t="shared" si="56"/>
        <v>RW40CAstley</v>
      </c>
      <c r="B3194" t="s">
        <v>137</v>
      </c>
      <c r="C3194" t="s">
        <v>11130</v>
      </c>
      <c r="D3194" t="s">
        <v>5018</v>
      </c>
      <c r="E3194" t="s">
        <v>5019</v>
      </c>
      <c r="F3194" t="s">
        <v>11152</v>
      </c>
    </row>
    <row r="3195" spans="1:6" x14ac:dyDescent="0.2">
      <c r="A3195" t="str">
        <f t="shared" si="56"/>
        <v>RW40CBirkdale</v>
      </c>
      <c r="B3195" t="s">
        <v>137</v>
      </c>
      <c r="C3195" t="s">
        <v>11130</v>
      </c>
      <c r="D3195" t="s">
        <v>14411</v>
      </c>
      <c r="E3195" t="s">
        <v>14412</v>
      </c>
      <c r="F3195" t="s">
        <v>14417</v>
      </c>
    </row>
    <row r="3196" spans="1:6" x14ac:dyDescent="0.2">
      <c r="A3196" t="str">
        <f t="shared" si="56"/>
        <v>RW40CDelamere</v>
      </c>
      <c r="B3196" t="s">
        <v>137</v>
      </c>
      <c r="C3196" t="s">
        <v>11130</v>
      </c>
      <c r="D3196" t="s">
        <v>14411</v>
      </c>
      <c r="E3196" t="s">
        <v>14412</v>
      </c>
      <c r="F3196" t="s">
        <v>14418</v>
      </c>
    </row>
    <row r="3197" spans="1:6" x14ac:dyDescent="0.2">
      <c r="A3197" t="str">
        <f t="shared" si="56"/>
        <v>RW40CEden</v>
      </c>
      <c r="B3197" t="s">
        <v>137</v>
      </c>
      <c r="C3197" t="s">
        <v>11130</v>
      </c>
      <c r="D3197" t="s">
        <v>14411</v>
      </c>
      <c r="E3197" t="s">
        <v>14412</v>
      </c>
      <c r="F3197" t="s">
        <v>14419</v>
      </c>
    </row>
    <row r="3198" spans="1:6" x14ac:dyDescent="0.2">
      <c r="A3198" t="str">
        <f t="shared" si="56"/>
        <v>RW40CMarbury</v>
      </c>
      <c r="B3198" t="s">
        <v>137</v>
      </c>
      <c r="C3198" t="s">
        <v>11130</v>
      </c>
      <c r="D3198" t="s">
        <v>14411</v>
      </c>
      <c r="E3198" t="s">
        <v>14412</v>
      </c>
      <c r="F3198" t="s">
        <v>14415</v>
      </c>
    </row>
    <row r="3199" spans="1:6" x14ac:dyDescent="0.2">
      <c r="A3199" t="str">
        <f t="shared" si="56"/>
        <v>RW40CRivington</v>
      </c>
      <c r="B3199" t="s">
        <v>137</v>
      </c>
      <c r="C3199" t="s">
        <v>11130</v>
      </c>
      <c r="D3199" t="s">
        <v>14411</v>
      </c>
      <c r="E3199" t="s">
        <v>14412</v>
      </c>
      <c r="F3199" t="s">
        <v>14413</v>
      </c>
    </row>
    <row r="3200" spans="1:6" x14ac:dyDescent="0.2">
      <c r="A3200" t="str">
        <f t="shared" si="56"/>
        <v>RW40CThornton</v>
      </c>
      <c r="B3200" t="s">
        <v>137</v>
      </c>
      <c r="C3200" t="s">
        <v>11130</v>
      </c>
      <c r="D3200" t="s">
        <v>14411</v>
      </c>
      <c r="E3200" t="s">
        <v>14412</v>
      </c>
      <c r="F3200" t="s">
        <v>14414</v>
      </c>
    </row>
    <row r="3201" spans="1:8" x14ac:dyDescent="0.2">
      <c r="A3201" t="str">
        <f t="shared" si="56"/>
        <v>RW40CVale</v>
      </c>
      <c r="B3201" t="s">
        <v>137</v>
      </c>
      <c r="C3201" t="s">
        <v>11130</v>
      </c>
      <c r="D3201" t="s">
        <v>14411</v>
      </c>
      <c r="E3201" t="s">
        <v>14412</v>
      </c>
      <c r="F3201" t="s">
        <v>8832</v>
      </c>
    </row>
    <row r="3202" spans="1:8" x14ac:dyDescent="0.2">
      <c r="A3202" t="str">
        <f t="shared" si="56"/>
        <v>RW493Auden</v>
      </c>
      <c r="B3202" t="s">
        <v>137</v>
      </c>
      <c r="C3202" t="s">
        <v>11130</v>
      </c>
      <c r="D3202" t="s">
        <v>14411</v>
      </c>
      <c r="E3202" t="s">
        <v>14412</v>
      </c>
      <c r="F3202" t="s">
        <v>14416</v>
      </c>
    </row>
    <row r="3203" spans="1:8" x14ac:dyDescent="0.2">
      <c r="A3203" t="str">
        <f t="shared" si="56"/>
        <v>RW493Hawthorn</v>
      </c>
      <c r="B3203" t="s">
        <v>137</v>
      </c>
      <c r="C3203" t="s">
        <v>11130</v>
      </c>
      <c r="D3203" t="s">
        <v>5026</v>
      </c>
      <c r="E3203" t="s">
        <v>11153</v>
      </c>
      <c r="F3203" t="s">
        <v>14410</v>
      </c>
    </row>
    <row r="3204" spans="1:8" x14ac:dyDescent="0.2">
      <c r="A3204" t="str">
        <f t="shared" si="56"/>
        <v>RW493Ivy</v>
      </c>
      <c r="B3204" t="s">
        <v>137</v>
      </c>
      <c r="C3204" t="s">
        <v>11130</v>
      </c>
      <c r="D3204" t="s">
        <v>5026</v>
      </c>
      <c r="E3204" t="s">
        <v>11153</v>
      </c>
      <c r="F3204" t="s">
        <v>11154</v>
      </c>
    </row>
    <row r="3205" spans="1:8" x14ac:dyDescent="0.2">
      <c r="A3205" t="str">
        <f t="shared" si="56"/>
        <v>RW493Myrtle</v>
      </c>
      <c r="B3205" t="s">
        <v>137</v>
      </c>
      <c r="C3205" t="s">
        <v>11130</v>
      </c>
      <c r="D3205" t="s">
        <v>5026</v>
      </c>
      <c r="E3205" t="s">
        <v>11153</v>
      </c>
      <c r="F3205" t="s">
        <v>11155</v>
      </c>
    </row>
    <row r="3206" spans="1:8" x14ac:dyDescent="0.2">
      <c r="A3206" t="str">
        <f t="shared" si="56"/>
        <v>RW493Olive</v>
      </c>
      <c r="B3206" t="s">
        <v>137</v>
      </c>
      <c r="C3206" t="s">
        <v>11130</v>
      </c>
      <c r="D3206" t="s">
        <v>5026</v>
      </c>
      <c r="E3206" t="s">
        <v>11153</v>
      </c>
      <c r="F3206" t="s">
        <v>8715</v>
      </c>
    </row>
    <row r="3207" spans="1:8" x14ac:dyDescent="0.2">
      <c r="A3207" t="str">
        <f t="shared" si="56"/>
        <v>RW493Poplar</v>
      </c>
      <c r="B3207" t="s">
        <v>137</v>
      </c>
      <c r="C3207" t="s">
        <v>11130</v>
      </c>
      <c r="D3207" t="s">
        <v>5026</v>
      </c>
      <c r="E3207" t="s">
        <v>11153</v>
      </c>
      <c r="F3207" t="s">
        <v>11156</v>
      </c>
    </row>
    <row r="3208" spans="1:8" x14ac:dyDescent="0.2">
      <c r="A3208" t="str">
        <f t="shared" si="56"/>
        <v>I8H1NIris</v>
      </c>
      <c r="B3208" t="s">
        <v>137</v>
      </c>
      <c r="C3208" t="s">
        <v>11130</v>
      </c>
      <c r="D3208" t="s">
        <v>5026</v>
      </c>
      <c r="E3208" t="s">
        <v>11153</v>
      </c>
      <c r="F3208" t="s">
        <v>10052</v>
      </c>
    </row>
    <row r="3209" spans="1:8" x14ac:dyDescent="0.2">
      <c r="A3209" t="str">
        <f t="shared" si="56"/>
        <v>I8H1NTaylor</v>
      </c>
      <c r="B3209" t="s">
        <v>137</v>
      </c>
      <c r="C3209" t="s">
        <v>11130</v>
      </c>
      <c r="D3209" t="s">
        <v>14465</v>
      </c>
      <c r="E3209" t="s">
        <v>4270</v>
      </c>
      <c r="F3209" t="s">
        <v>8468</v>
      </c>
      <c r="G3209" t="s">
        <v>11193</v>
      </c>
      <c r="H3209">
        <v>43734</v>
      </c>
    </row>
    <row r="3210" spans="1:8" x14ac:dyDescent="0.2">
      <c r="A3210" t="str">
        <f t="shared" si="56"/>
        <v>RW453Wavertree Bungalow</v>
      </c>
      <c r="B3210" t="s">
        <v>137</v>
      </c>
      <c r="C3210" t="s">
        <v>11130</v>
      </c>
      <c r="D3210" t="s">
        <v>14465</v>
      </c>
      <c r="E3210" t="s">
        <v>4270</v>
      </c>
      <c r="F3210" t="s">
        <v>11524</v>
      </c>
    </row>
    <row r="3211" spans="1:8" x14ac:dyDescent="0.2">
      <c r="A3211" t="str">
        <f t="shared" si="56"/>
        <v>F9O5YConiston</v>
      </c>
      <c r="B3211" t="s">
        <v>137</v>
      </c>
      <c r="C3211" t="s">
        <v>11130</v>
      </c>
      <c r="D3211" t="s">
        <v>5040</v>
      </c>
      <c r="E3211" t="s">
        <v>11157</v>
      </c>
      <c r="F3211" t="s">
        <v>11157</v>
      </c>
    </row>
    <row r="3212" spans="1:8" x14ac:dyDescent="0.2">
      <c r="A3212" t="str">
        <f t="shared" si="56"/>
        <v>F9O5YGrasmere</v>
      </c>
      <c r="B3212" t="s">
        <v>137</v>
      </c>
      <c r="C3212" t="s">
        <v>11130</v>
      </c>
      <c r="D3212" t="s">
        <v>14466</v>
      </c>
      <c r="E3212" t="s">
        <v>1012</v>
      </c>
      <c r="F3212" t="s">
        <v>11525</v>
      </c>
    </row>
    <row r="3213" spans="1:8" x14ac:dyDescent="0.2">
      <c r="A3213" t="str">
        <f t="shared" si="56"/>
        <v>F9O5YRydal</v>
      </c>
      <c r="B3213" t="s">
        <v>137</v>
      </c>
      <c r="C3213" t="s">
        <v>11130</v>
      </c>
      <c r="D3213" t="s">
        <v>14466</v>
      </c>
      <c r="E3213" t="s">
        <v>1012</v>
      </c>
      <c r="F3213" t="s">
        <v>11526</v>
      </c>
    </row>
    <row r="3214" spans="1:8" x14ac:dyDescent="0.2">
      <c r="A3214" t="str">
        <f t="shared" si="56"/>
        <v>RW454Windsor House</v>
      </c>
      <c r="B3214" t="s">
        <v>137</v>
      </c>
      <c r="C3214" t="s">
        <v>11130</v>
      </c>
      <c r="D3214" t="s">
        <v>14466</v>
      </c>
      <c r="E3214" t="s">
        <v>1012</v>
      </c>
      <c r="F3214" t="s">
        <v>11527</v>
      </c>
    </row>
    <row r="3215" spans="1:8" x14ac:dyDescent="0.2">
      <c r="A3215" t="str">
        <f t="shared" si="56"/>
        <v>RAJ12AMU East</v>
      </c>
      <c r="B3215" t="s">
        <v>137</v>
      </c>
      <c r="C3215" t="s">
        <v>11130</v>
      </c>
      <c r="D3215" t="s">
        <v>5042</v>
      </c>
      <c r="E3215" t="s">
        <v>5043</v>
      </c>
      <c r="F3215" t="s">
        <v>11158</v>
      </c>
      <c r="G3215" s="11"/>
      <c r="H3215" s="11"/>
    </row>
    <row r="3216" spans="1:8" x14ac:dyDescent="0.2">
      <c r="A3216" t="str">
        <f t="shared" si="56"/>
        <v>RAJ12AMU west</v>
      </c>
      <c r="B3216" t="s">
        <v>192</v>
      </c>
      <c r="C3216" t="s">
        <v>14181</v>
      </c>
      <c r="D3216" t="s">
        <v>855</v>
      </c>
      <c r="E3216" t="s">
        <v>1129</v>
      </c>
      <c r="F3216" t="s">
        <v>8621</v>
      </c>
      <c r="G3216" s="11"/>
      <c r="H3216" s="11"/>
    </row>
    <row r="3217" spans="1:8" x14ac:dyDescent="0.2">
      <c r="A3217" t="str">
        <f t="shared" si="56"/>
        <v>RAJ12Bulphan</v>
      </c>
      <c r="B3217" t="s">
        <v>192</v>
      </c>
      <c r="C3217" t="s">
        <v>14181</v>
      </c>
      <c r="D3217" t="s">
        <v>855</v>
      </c>
      <c r="E3217" t="s">
        <v>1129</v>
      </c>
      <c r="F3217" t="s">
        <v>8622</v>
      </c>
      <c r="G3217" s="11"/>
      <c r="H3217" s="11"/>
    </row>
    <row r="3218" spans="1:8" x14ac:dyDescent="0.2">
      <c r="A3218" t="str">
        <f t="shared" si="56"/>
        <v>RAJ12Burstead</v>
      </c>
      <c r="B3218" t="s">
        <v>192</v>
      </c>
      <c r="C3218" t="s">
        <v>14181</v>
      </c>
      <c r="D3218" t="s">
        <v>855</v>
      </c>
      <c r="E3218" t="s">
        <v>1129</v>
      </c>
      <c r="F3218" t="s">
        <v>8623</v>
      </c>
      <c r="G3218" s="11"/>
      <c r="H3218" s="11"/>
    </row>
    <row r="3219" spans="1:8" x14ac:dyDescent="0.2">
      <c r="A3219" t="str">
        <f t="shared" si="56"/>
        <v>RAJ12CEDAR</v>
      </c>
      <c r="B3219" t="s">
        <v>192</v>
      </c>
      <c r="C3219" t="s">
        <v>14181</v>
      </c>
      <c r="D3219" t="s">
        <v>855</v>
      </c>
      <c r="E3219" t="s">
        <v>1129</v>
      </c>
      <c r="F3219" t="s">
        <v>8624</v>
      </c>
      <c r="G3219" s="11" t="s">
        <v>11193</v>
      </c>
      <c r="H3219" s="11">
        <v>43734</v>
      </c>
    </row>
    <row r="3220" spans="1:8" x14ac:dyDescent="0.2">
      <c r="A3220" t="str">
        <f t="shared" si="56"/>
        <v>RAJ12Chelmer</v>
      </c>
      <c r="B3220" t="s">
        <v>192</v>
      </c>
      <c r="C3220" t="s">
        <v>14181</v>
      </c>
      <c r="D3220" t="s">
        <v>855</v>
      </c>
      <c r="E3220" t="s">
        <v>1129</v>
      </c>
      <c r="F3220" t="s">
        <v>8599</v>
      </c>
      <c r="G3220" s="11"/>
      <c r="H3220" s="11"/>
    </row>
    <row r="3221" spans="1:8" x14ac:dyDescent="0.2">
      <c r="A3221" t="str">
        <f t="shared" si="56"/>
        <v>RAJ12Colne</v>
      </c>
      <c r="B3221" t="s">
        <v>192</v>
      </c>
      <c r="C3221" t="s">
        <v>14181</v>
      </c>
      <c r="D3221" t="s">
        <v>855</v>
      </c>
      <c r="E3221" t="s">
        <v>1129</v>
      </c>
      <c r="F3221" t="s">
        <v>8625</v>
      </c>
      <c r="G3221" s="11"/>
      <c r="H3221" s="11"/>
    </row>
    <row r="3222" spans="1:8" x14ac:dyDescent="0.2">
      <c r="A3222" t="str">
        <f t="shared" si="56"/>
        <v>RAJ12DELIVERY SUITE</v>
      </c>
      <c r="B3222" t="s">
        <v>192</v>
      </c>
      <c r="C3222" t="s">
        <v>14181</v>
      </c>
      <c r="D3222" t="s">
        <v>855</v>
      </c>
      <c r="E3222" t="s">
        <v>1129</v>
      </c>
      <c r="F3222" t="s">
        <v>8626</v>
      </c>
      <c r="G3222" s="11" t="s">
        <v>11193</v>
      </c>
      <c r="H3222" s="11">
        <v>43734</v>
      </c>
    </row>
    <row r="3223" spans="1:8" x14ac:dyDescent="0.2">
      <c r="A3223" t="str">
        <f t="shared" si="56"/>
        <v>RAJ12Edith Cavell</v>
      </c>
      <c r="B3223" t="s">
        <v>192</v>
      </c>
      <c r="C3223" t="s">
        <v>14181</v>
      </c>
      <c r="D3223" t="s">
        <v>855</v>
      </c>
      <c r="E3223" t="s">
        <v>1129</v>
      </c>
      <c r="F3223" t="s">
        <v>8627</v>
      </c>
      <c r="G3223" s="11"/>
      <c r="H3223" s="11"/>
    </row>
    <row r="3224" spans="1:8" x14ac:dyDescent="0.2">
      <c r="A3224" t="str">
        <f t="shared" si="56"/>
        <v>RAJ12Elizabeth Fry</v>
      </c>
      <c r="B3224" t="s">
        <v>192</v>
      </c>
      <c r="C3224" t="s">
        <v>14181</v>
      </c>
      <c r="D3224" t="s">
        <v>855</v>
      </c>
      <c r="E3224" t="s">
        <v>1129</v>
      </c>
      <c r="F3224" t="s">
        <v>8628</v>
      </c>
      <c r="G3224" s="11"/>
      <c r="H3224" s="11"/>
    </row>
    <row r="3225" spans="1:8" x14ac:dyDescent="0.2">
      <c r="A3225" t="str">
        <f t="shared" si="56"/>
        <v>RAJ12Elsdon</v>
      </c>
      <c r="B3225" t="s">
        <v>192</v>
      </c>
      <c r="C3225" t="s">
        <v>14181</v>
      </c>
      <c r="D3225" t="s">
        <v>855</v>
      </c>
      <c r="E3225" t="s">
        <v>1129</v>
      </c>
      <c r="F3225" t="s">
        <v>8629</v>
      </c>
      <c r="G3225" s="11"/>
      <c r="H3225" s="11"/>
    </row>
    <row r="3226" spans="1:8" x14ac:dyDescent="0.2">
      <c r="A3226" t="str">
        <f t="shared" si="56"/>
        <v>RAJ12Florence Nightingale</v>
      </c>
      <c r="B3226" t="s">
        <v>192</v>
      </c>
      <c r="C3226" t="s">
        <v>14181</v>
      </c>
      <c r="D3226" t="s">
        <v>855</v>
      </c>
      <c r="E3226" t="s">
        <v>1129</v>
      </c>
      <c r="F3226" t="s">
        <v>8630</v>
      </c>
      <c r="G3226" s="11"/>
      <c r="H3226" s="11"/>
    </row>
    <row r="3227" spans="1:8" x14ac:dyDescent="0.2">
      <c r="A3227" t="str">
        <f t="shared" si="56"/>
        <v>RAJ12Horndon</v>
      </c>
      <c r="B3227" t="s">
        <v>192</v>
      </c>
      <c r="C3227" t="s">
        <v>14181</v>
      </c>
      <c r="D3227" t="s">
        <v>855</v>
      </c>
      <c r="E3227" t="s">
        <v>1129</v>
      </c>
      <c r="F3227" t="s">
        <v>8631</v>
      </c>
      <c r="G3227" s="11"/>
      <c r="H3227" s="11"/>
    </row>
    <row r="3228" spans="1:8" x14ac:dyDescent="0.2">
      <c r="A3228" t="str">
        <f t="shared" si="56"/>
        <v>RAJ12ITU</v>
      </c>
      <c r="B3228" t="s">
        <v>192</v>
      </c>
      <c r="C3228" t="s">
        <v>14181</v>
      </c>
      <c r="D3228" t="s">
        <v>855</v>
      </c>
      <c r="E3228" t="s">
        <v>1129</v>
      </c>
      <c r="F3228" t="s">
        <v>8632</v>
      </c>
      <c r="G3228" s="11"/>
      <c r="H3228" s="11"/>
    </row>
    <row r="3229" spans="1:8" x14ac:dyDescent="0.2">
      <c r="A3229" t="str">
        <f t="shared" si="56"/>
        <v>RAJ12James McKenzie</v>
      </c>
      <c r="B3229" t="s">
        <v>192</v>
      </c>
      <c r="C3229" t="s">
        <v>14181</v>
      </c>
      <c r="D3229" t="s">
        <v>855</v>
      </c>
      <c r="E3229" t="s">
        <v>1129</v>
      </c>
      <c r="F3229" t="s">
        <v>8402</v>
      </c>
      <c r="G3229" s="11"/>
      <c r="H3229" s="11"/>
    </row>
    <row r="3230" spans="1:8" x14ac:dyDescent="0.2">
      <c r="A3230" t="str">
        <f t="shared" si="56"/>
        <v>RAJ12Kingswood</v>
      </c>
      <c r="B3230" t="s">
        <v>192</v>
      </c>
      <c r="C3230" t="s">
        <v>14181</v>
      </c>
      <c r="D3230" t="s">
        <v>855</v>
      </c>
      <c r="E3230" t="s">
        <v>1129</v>
      </c>
      <c r="F3230" t="s">
        <v>8633</v>
      </c>
      <c r="G3230" s="11"/>
      <c r="H3230" s="11"/>
    </row>
    <row r="3231" spans="1:8" x14ac:dyDescent="0.2">
      <c r="A3231" t="str">
        <f t="shared" si="56"/>
        <v>RAJ12Linford</v>
      </c>
      <c r="B3231" t="s">
        <v>192</v>
      </c>
      <c r="C3231" t="s">
        <v>14181</v>
      </c>
      <c r="D3231" t="s">
        <v>855</v>
      </c>
      <c r="E3231" t="s">
        <v>1129</v>
      </c>
      <c r="F3231" t="s">
        <v>8634</v>
      </c>
      <c r="G3231" s="11"/>
      <c r="H3231" s="11"/>
    </row>
    <row r="3232" spans="1:8" x14ac:dyDescent="0.2">
      <c r="A3232" t="str">
        <f t="shared" si="56"/>
        <v>RAJ12Lionel Cosin</v>
      </c>
      <c r="B3232" t="s">
        <v>192</v>
      </c>
      <c r="C3232" t="s">
        <v>14181</v>
      </c>
      <c r="D3232" t="s">
        <v>855</v>
      </c>
      <c r="E3232" t="s">
        <v>1129</v>
      </c>
      <c r="F3232" t="s">
        <v>8635</v>
      </c>
      <c r="G3232" s="11"/>
      <c r="H3232" s="11"/>
    </row>
    <row r="3233" spans="1:8" x14ac:dyDescent="0.2">
      <c r="A3233" t="str">
        <f t="shared" si="56"/>
        <v>RAJ12Lister</v>
      </c>
      <c r="B3233" t="s">
        <v>192</v>
      </c>
      <c r="C3233" t="s">
        <v>14181</v>
      </c>
      <c r="D3233" t="s">
        <v>855</v>
      </c>
      <c r="E3233" t="s">
        <v>1129</v>
      </c>
      <c r="F3233" t="s">
        <v>8636</v>
      </c>
      <c r="G3233" s="11"/>
      <c r="H3233" s="11"/>
    </row>
    <row r="3234" spans="1:8" x14ac:dyDescent="0.2">
      <c r="A3234" t="str">
        <f t="shared" si="56"/>
        <v>RAJ12Marjorie Warren</v>
      </c>
      <c r="B3234" t="s">
        <v>192</v>
      </c>
      <c r="C3234" t="s">
        <v>14181</v>
      </c>
      <c r="D3234" t="s">
        <v>855</v>
      </c>
      <c r="E3234" t="s">
        <v>1129</v>
      </c>
      <c r="F3234" t="s">
        <v>8637</v>
      </c>
      <c r="G3234" s="11"/>
      <c r="H3234" s="11"/>
    </row>
    <row r="3235" spans="1:8" x14ac:dyDescent="0.2">
      <c r="A3235" t="str">
        <f t="shared" si="56"/>
        <v>RAJ12NICU</v>
      </c>
      <c r="B3235" t="s">
        <v>192</v>
      </c>
      <c r="C3235" t="s">
        <v>14181</v>
      </c>
      <c r="D3235" t="s">
        <v>855</v>
      </c>
      <c r="E3235" t="s">
        <v>1129</v>
      </c>
      <c r="F3235" t="s">
        <v>8638</v>
      </c>
      <c r="G3235" s="11"/>
      <c r="H3235" s="11"/>
    </row>
    <row r="3236" spans="1:8" x14ac:dyDescent="0.2">
      <c r="A3236" t="str">
        <f t="shared" si="56"/>
        <v>RAJ12Orsett</v>
      </c>
      <c r="B3236" t="s">
        <v>192</v>
      </c>
      <c r="C3236" t="s">
        <v>14181</v>
      </c>
      <c r="D3236" t="s">
        <v>855</v>
      </c>
      <c r="E3236" t="s">
        <v>1129</v>
      </c>
      <c r="F3236" t="s">
        <v>8408</v>
      </c>
      <c r="G3236" s="11"/>
      <c r="H3236" s="11"/>
    </row>
    <row r="3237" spans="1:8" x14ac:dyDescent="0.2">
      <c r="A3237" t="str">
        <f t="shared" si="56"/>
        <v>RAJ12Osler</v>
      </c>
      <c r="B3237" t="s">
        <v>192</v>
      </c>
      <c r="C3237" t="s">
        <v>14181</v>
      </c>
      <c r="D3237" t="s">
        <v>855</v>
      </c>
      <c r="E3237" t="s">
        <v>1129</v>
      </c>
      <c r="F3237" t="s">
        <v>8639</v>
      </c>
      <c r="G3237" s="11"/>
      <c r="H3237" s="11"/>
    </row>
    <row r="3238" spans="1:8" x14ac:dyDescent="0.2">
      <c r="A3238" t="str">
        <f t="shared" ref="A3238:A3301" si="57">CONCATENATE(D3239,F3239)</f>
        <v>RAJ12Pasteur</v>
      </c>
      <c r="B3238" t="s">
        <v>192</v>
      </c>
      <c r="C3238" t="s">
        <v>14181</v>
      </c>
      <c r="D3238" t="s">
        <v>855</v>
      </c>
      <c r="E3238" t="s">
        <v>1129</v>
      </c>
      <c r="F3238" t="s">
        <v>8640</v>
      </c>
      <c r="G3238" s="11"/>
      <c r="H3238" s="11"/>
    </row>
    <row r="3239" spans="1:8" x14ac:dyDescent="0.2">
      <c r="A3239" t="str">
        <f t="shared" si="57"/>
        <v>RAJ12Puffin/wagtail</v>
      </c>
      <c r="B3239" t="s">
        <v>192</v>
      </c>
      <c r="C3239" t="s">
        <v>14181</v>
      </c>
      <c r="D3239" t="s">
        <v>855</v>
      </c>
      <c r="E3239" t="s">
        <v>1129</v>
      </c>
      <c r="F3239" t="s">
        <v>8641</v>
      </c>
      <c r="G3239" s="11"/>
      <c r="H3239" s="11"/>
    </row>
    <row r="3240" spans="1:8" x14ac:dyDescent="0.2">
      <c r="A3240" t="str">
        <f t="shared" si="57"/>
        <v>RAJ12Roding</v>
      </c>
      <c r="B3240" t="s">
        <v>192</v>
      </c>
      <c r="C3240" t="s">
        <v>14181</v>
      </c>
      <c r="D3240" t="s">
        <v>855</v>
      </c>
      <c r="E3240" t="s">
        <v>1129</v>
      </c>
      <c r="F3240" t="s">
        <v>8642</v>
      </c>
      <c r="G3240" s="11"/>
      <c r="H3240" s="11"/>
    </row>
    <row r="3241" spans="1:8" x14ac:dyDescent="0.2">
      <c r="A3241" t="str">
        <f t="shared" si="57"/>
        <v>RAJ12SRU</v>
      </c>
      <c r="B3241" t="s">
        <v>192</v>
      </c>
      <c r="C3241" t="s">
        <v>14181</v>
      </c>
      <c r="D3241" t="s">
        <v>855</v>
      </c>
      <c r="E3241" t="s">
        <v>1129</v>
      </c>
      <c r="F3241" t="s">
        <v>8643</v>
      </c>
      <c r="G3241" s="11"/>
      <c r="H3241" s="11"/>
    </row>
    <row r="3242" spans="1:8" x14ac:dyDescent="0.2">
      <c r="A3242" t="str">
        <f t="shared" si="57"/>
        <v>RAJ12William Harvey</v>
      </c>
      <c r="B3242" t="s">
        <v>192</v>
      </c>
      <c r="C3242" t="s">
        <v>14181</v>
      </c>
      <c r="D3242" t="s">
        <v>855</v>
      </c>
      <c r="E3242" t="s">
        <v>1129</v>
      </c>
      <c r="F3242" t="s">
        <v>8644</v>
      </c>
      <c r="G3242" s="11"/>
      <c r="H3242" s="11"/>
    </row>
    <row r="3243" spans="1:8" x14ac:dyDescent="0.2">
      <c r="A3243" t="str">
        <f t="shared" si="57"/>
        <v>RAJ12WILLOW</v>
      </c>
      <c r="B3243" t="s">
        <v>192</v>
      </c>
      <c r="C3243" t="s">
        <v>14181</v>
      </c>
      <c r="D3243" t="s">
        <v>855</v>
      </c>
      <c r="E3243" t="s">
        <v>1129</v>
      </c>
      <c r="F3243" t="s">
        <v>8645</v>
      </c>
      <c r="G3243" s="11"/>
      <c r="H3243" s="11"/>
    </row>
    <row r="3244" spans="1:8" x14ac:dyDescent="0.2">
      <c r="A3244" t="str">
        <f t="shared" si="57"/>
        <v>RAJ32A4.3 Postnatal Ward</v>
      </c>
      <c r="B3244" t="s">
        <v>192</v>
      </c>
      <c r="C3244" t="s">
        <v>14181</v>
      </c>
      <c r="D3244" t="s">
        <v>855</v>
      </c>
      <c r="E3244" t="s">
        <v>1129</v>
      </c>
      <c r="F3244" t="s">
        <v>7122</v>
      </c>
      <c r="G3244" s="11"/>
      <c r="H3244" s="11"/>
    </row>
    <row r="3245" spans="1:8" x14ac:dyDescent="0.2">
      <c r="A3245" t="str">
        <f t="shared" si="57"/>
        <v>RAJ32A4.4 Neonatal Unit</v>
      </c>
      <c r="B3245" t="s">
        <v>192</v>
      </c>
      <c r="C3245" t="s">
        <v>14181</v>
      </c>
      <c r="D3245" t="s">
        <v>14205</v>
      </c>
      <c r="E3245" t="s">
        <v>14204</v>
      </c>
      <c r="F3245" t="s">
        <v>11182</v>
      </c>
      <c r="G3245" s="11"/>
      <c r="H3245" s="11"/>
    </row>
    <row r="3246" spans="1:8" x14ac:dyDescent="0.2">
      <c r="A3246" t="str">
        <f t="shared" si="57"/>
        <v>RAJ32Acute Medical Unit</v>
      </c>
      <c r="B3246" t="s">
        <v>192</v>
      </c>
      <c r="C3246" t="s">
        <v>14181</v>
      </c>
      <c r="D3246" t="s">
        <v>14205</v>
      </c>
      <c r="E3246" t="s">
        <v>14204</v>
      </c>
      <c r="F3246" t="s">
        <v>11183</v>
      </c>
      <c r="G3246" s="11"/>
      <c r="H3246" s="11"/>
    </row>
    <row r="3247" spans="1:8" x14ac:dyDescent="0.2">
      <c r="A3247" t="str">
        <f t="shared" si="57"/>
        <v>RAJ32Baddow Ward</v>
      </c>
      <c r="B3247" t="s">
        <v>192</v>
      </c>
      <c r="C3247" t="s">
        <v>14181</v>
      </c>
      <c r="D3247" t="s">
        <v>14205</v>
      </c>
      <c r="E3247" t="s">
        <v>14204</v>
      </c>
      <c r="F3247" t="s">
        <v>9310</v>
      </c>
      <c r="G3247" s="11"/>
      <c r="H3247" s="11"/>
    </row>
    <row r="3248" spans="1:8" x14ac:dyDescent="0.2">
      <c r="A3248" t="str">
        <f t="shared" si="57"/>
        <v>RAJ32Bardfield Ward</v>
      </c>
      <c r="B3248" t="s">
        <v>192</v>
      </c>
      <c r="C3248" t="s">
        <v>14181</v>
      </c>
      <c r="D3248" t="s">
        <v>14205</v>
      </c>
      <c r="E3248" t="s">
        <v>14204</v>
      </c>
      <c r="F3248" t="s">
        <v>11184</v>
      </c>
      <c r="G3248" s="11"/>
      <c r="H3248" s="11"/>
    </row>
    <row r="3249" spans="1:8" x14ac:dyDescent="0.2">
      <c r="A3249" t="str">
        <f t="shared" si="57"/>
        <v>RAJ32Billericay Ward</v>
      </c>
      <c r="B3249" t="s">
        <v>192</v>
      </c>
      <c r="C3249" t="s">
        <v>14181</v>
      </c>
      <c r="D3249" t="s">
        <v>14205</v>
      </c>
      <c r="E3249" t="s">
        <v>14204</v>
      </c>
      <c r="F3249" t="s">
        <v>11185</v>
      </c>
      <c r="G3249" s="11"/>
      <c r="H3249" s="11"/>
    </row>
    <row r="3250" spans="1:8" x14ac:dyDescent="0.2">
      <c r="A3250" t="str">
        <f t="shared" si="57"/>
        <v>RAJ32Birthing Unit</v>
      </c>
      <c r="B3250" t="s">
        <v>192</v>
      </c>
      <c r="C3250" t="s">
        <v>14181</v>
      </c>
      <c r="D3250" t="s">
        <v>14205</v>
      </c>
      <c r="E3250" t="s">
        <v>14204</v>
      </c>
      <c r="F3250" t="s">
        <v>11186</v>
      </c>
      <c r="G3250" s="11"/>
      <c r="H3250" s="11"/>
    </row>
    <row r="3251" spans="1:8" x14ac:dyDescent="0.2">
      <c r="A3251" t="str">
        <f t="shared" si="57"/>
        <v>RAJ32Braxted Ward</v>
      </c>
      <c r="B3251" t="s">
        <v>192</v>
      </c>
      <c r="C3251" t="s">
        <v>14181</v>
      </c>
      <c r="D3251" t="s">
        <v>14205</v>
      </c>
      <c r="E3251" t="s">
        <v>14204</v>
      </c>
      <c r="F3251" t="s">
        <v>11187</v>
      </c>
      <c r="G3251" s="11"/>
      <c r="H3251" s="11"/>
    </row>
    <row r="3252" spans="1:8" x14ac:dyDescent="0.2">
      <c r="A3252" t="str">
        <f t="shared" si="57"/>
        <v>RAJ32Burns Adult Ward</v>
      </c>
      <c r="B3252" t="s">
        <v>192</v>
      </c>
      <c r="C3252" t="s">
        <v>14181</v>
      </c>
      <c r="D3252" t="s">
        <v>14205</v>
      </c>
      <c r="E3252" t="s">
        <v>14204</v>
      </c>
      <c r="F3252" t="s">
        <v>11188</v>
      </c>
      <c r="G3252" s="11"/>
      <c r="H3252" s="11"/>
    </row>
    <row r="3253" spans="1:8" x14ac:dyDescent="0.2">
      <c r="A3253" t="str">
        <f t="shared" si="57"/>
        <v>RAJ32Burns Children Ward</v>
      </c>
      <c r="B3253" t="s">
        <v>192</v>
      </c>
      <c r="C3253" t="s">
        <v>14181</v>
      </c>
      <c r="D3253" t="s">
        <v>14205</v>
      </c>
      <c r="E3253" t="s">
        <v>14204</v>
      </c>
      <c r="F3253" t="s">
        <v>11189</v>
      </c>
      <c r="G3253" s="11"/>
      <c r="H3253" s="11"/>
    </row>
    <row r="3254" spans="1:8" x14ac:dyDescent="0.2">
      <c r="A3254" t="str">
        <f t="shared" si="57"/>
        <v>RAJ32Burns ITU</v>
      </c>
      <c r="B3254" t="s">
        <v>192</v>
      </c>
      <c r="C3254" t="s">
        <v>14181</v>
      </c>
      <c r="D3254" t="s">
        <v>14205</v>
      </c>
      <c r="E3254" t="s">
        <v>14204</v>
      </c>
      <c r="F3254" t="s">
        <v>11190</v>
      </c>
      <c r="G3254" s="11"/>
      <c r="H3254" s="11"/>
    </row>
    <row r="3255" spans="1:8" x14ac:dyDescent="0.2">
      <c r="A3255" t="str">
        <f t="shared" si="57"/>
        <v>RAJ32Courtauld Ward</v>
      </c>
      <c r="B3255" t="s">
        <v>192</v>
      </c>
      <c r="C3255" t="s">
        <v>14181</v>
      </c>
      <c r="D3255" t="s">
        <v>14205</v>
      </c>
      <c r="E3255" t="s">
        <v>14204</v>
      </c>
      <c r="F3255" t="s">
        <v>11191</v>
      </c>
      <c r="G3255" s="11"/>
      <c r="H3255" s="11"/>
    </row>
    <row r="3256" spans="1:8" x14ac:dyDescent="0.2">
      <c r="A3256" t="str">
        <f t="shared" si="57"/>
        <v>RAJ32Delivery Suite/Labour Ward</v>
      </c>
      <c r="B3256" t="s">
        <v>192</v>
      </c>
      <c r="C3256" t="s">
        <v>14181</v>
      </c>
      <c r="D3256" t="s">
        <v>14205</v>
      </c>
      <c r="E3256" t="s">
        <v>14204</v>
      </c>
      <c r="F3256" t="s">
        <v>11192</v>
      </c>
      <c r="G3256" s="11"/>
      <c r="H3256" s="11"/>
    </row>
    <row r="3257" spans="1:8" x14ac:dyDescent="0.2">
      <c r="A3257" t="str">
        <f t="shared" si="57"/>
        <v>RAJ32Feering Ward</v>
      </c>
      <c r="B3257" t="s">
        <v>192</v>
      </c>
      <c r="C3257" t="s">
        <v>14181</v>
      </c>
      <c r="D3257" t="s">
        <v>14205</v>
      </c>
      <c r="E3257" t="s">
        <v>14204</v>
      </c>
      <c r="F3257" t="s">
        <v>11194</v>
      </c>
      <c r="G3257" s="11"/>
      <c r="H3257" s="11"/>
    </row>
    <row r="3258" spans="1:8" x14ac:dyDescent="0.2">
      <c r="A3258" t="str">
        <f t="shared" si="57"/>
        <v>RAJ32Frailty Unit</v>
      </c>
      <c r="B3258" t="s">
        <v>192</v>
      </c>
      <c r="C3258" t="s">
        <v>14181</v>
      </c>
      <c r="D3258" t="s">
        <v>14205</v>
      </c>
      <c r="E3258" t="s">
        <v>14204</v>
      </c>
      <c r="F3258" t="s">
        <v>11195</v>
      </c>
      <c r="G3258" s="11" t="s">
        <v>11161</v>
      </c>
      <c r="H3258" s="11">
        <v>43735</v>
      </c>
    </row>
    <row r="3259" spans="1:8" x14ac:dyDescent="0.2">
      <c r="A3259" t="str">
        <f t="shared" si="57"/>
        <v>RAJ32GICU</v>
      </c>
      <c r="B3259" t="s">
        <v>192</v>
      </c>
      <c r="C3259" t="s">
        <v>14181</v>
      </c>
      <c r="D3259" t="s">
        <v>14205</v>
      </c>
      <c r="E3259" t="s">
        <v>14204</v>
      </c>
      <c r="F3259" t="s">
        <v>11196</v>
      </c>
      <c r="G3259" s="11"/>
      <c r="H3259" s="11"/>
    </row>
    <row r="3260" spans="1:8" x14ac:dyDescent="0.2">
      <c r="A3260" t="str">
        <f t="shared" si="57"/>
        <v>RAJ32Gosfield (EACD)</v>
      </c>
      <c r="B3260" t="s">
        <v>192</v>
      </c>
      <c r="C3260" t="s">
        <v>14181</v>
      </c>
      <c r="D3260" t="s">
        <v>14205</v>
      </c>
      <c r="E3260" t="s">
        <v>14204</v>
      </c>
      <c r="F3260" t="s">
        <v>11197</v>
      </c>
      <c r="G3260" s="11"/>
      <c r="H3260" s="11"/>
    </row>
    <row r="3261" spans="1:8" x14ac:dyDescent="0.2">
      <c r="A3261" t="str">
        <f t="shared" si="57"/>
        <v>RAJ32Heybridge Ward</v>
      </c>
      <c r="B3261" t="s">
        <v>192</v>
      </c>
      <c r="C3261" t="s">
        <v>14181</v>
      </c>
      <c r="D3261" t="s">
        <v>14205</v>
      </c>
      <c r="E3261" t="s">
        <v>14204</v>
      </c>
      <c r="F3261" t="s">
        <v>11198</v>
      </c>
      <c r="G3261" s="11" t="s">
        <v>8597</v>
      </c>
      <c r="H3261" s="11">
        <v>43735</v>
      </c>
    </row>
    <row r="3262" spans="1:8" x14ac:dyDescent="0.2">
      <c r="A3262" t="str">
        <f t="shared" si="57"/>
        <v>RAJ32John Ray Ward</v>
      </c>
      <c r="B3262" t="s">
        <v>192</v>
      </c>
      <c r="C3262" t="s">
        <v>14181</v>
      </c>
      <c r="D3262" t="s">
        <v>14205</v>
      </c>
      <c r="E3262" t="s">
        <v>14204</v>
      </c>
      <c r="F3262" t="s">
        <v>11199</v>
      </c>
      <c r="G3262" s="11"/>
      <c r="H3262" s="11"/>
    </row>
    <row r="3263" spans="1:8" x14ac:dyDescent="0.2">
      <c r="A3263" t="str">
        <f t="shared" si="57"/>
        <v>RAJ32Lister Ward</v>
      </c>
      <c r="B3263" t="s">
        <v>192</v>
      </c>
      <c r="C3263" t="s">
        <v>14181</v>
      </c>
      <c r="D3263" t="s">
        <v>14205</v>
      </c>
      <c r="E3263" t="s">
        <v>14204</v>
      </c>
      <c r="F3263" t="s">
        <v>11200</v>
      </c>
      <c r="G3263" s="11"/>
      <c r="H3263" s="11"/>
    </row>
    <row r="3264" spans="1:8" x14ac:dyDescent="0.2">
      <c r="A3264" t="str">
        <f t="shared" si="57"/>
        <v>RAJ32Mayflower (BADB)</v>
      </c>
      <c r="B3264" t="s">
        <v>192</v>
      </c>
      <c r="C3264" t="s">
        <v>14181</v>
      </c>
      <c r="D3264" t="s">
        <v>14205</v>
      </c>
      <c r="E3264" t="s">
        <v>14204</v>
      </c>
      <c r="F3264" t="s">
        <v>10571</v>
      </c>
      <c r="G3264" s="11"/>
      <c r="H3264" s="11"/>
    </row>
    <row r="3265" spans="1:8" x14ac:dyDescent="0.2">
      <c r="A3265" t="str">
        <f t="shared" si="57"/>
        <v>RAJ32Neonatal Unit</v>
      </c>
      <c r="B3265" t="s">
        <v>192</v>
      </c>
      <c r="C3265" t="s">
        <v>14181</v>
      </c>
      <c r="D3265" t="s">
        <v>14205</v>
      </c>
      <c r="E3265" t="s">
        <v>14204</v>
      </c>
      <c r="F3265" t="s">
        <v>11201</v>
      </c>
      <c r="G3265" s="11"/>
      <c r="H3265" s="11"/>
    </row>
    <row r="3266" spans="1:8" x14ac:dyDescent="0.2">
      <c r="A3266" t="str">
        <f t="shared" si="57"/>
        <v>RAJ32Notley Ward</v>
      </c>
      <c r="B3266" t="s">
        <v>192</v>
      </c>
      <c r="C3266" t="s">
        <v>14181</v>
      </c>
      <c r="D3266" t="s">
        <v>14205</v>
      </c>
      <c r="E3266" t="s">
        <v>14204</v>
      </c>
      <c r="F3266" t="s">
        <v>8357</v>
      </c>
      <c r="G3266" s="11"/>
      <c r="H3266" s="11"/>
    </row>
    <row r="3267" spans="1:8" x14ac:dyDescent="0.2">
      <c r="A3267" t="str">
        <f t="shared" si="57"/>
        <v>RAJ32Phoenix Ward</v>
      </c>
      <c r="B3267" t="s">
        <v>192</v>
      </c>
      <c r="C3267" t="s">
        <v>14181</v>
      </c>
      <c r="D3267" t="s">
        <v>14205</v>
      </c>
      <c r="E3267" t="s">
        <v>14204</v>
      </c>
      <c r="F3267" t="s">
        <v>11202</v>
      </c>
      <c r="G3267" s="11"/>
      <c r="H3267" s="11"/>
    </row>
    <row r="3268" spans="1:8" x14ac:dyDescent="0.2">
      <c r="A3268" t="str">
        <f t="shared" si="57"/>
        <v>RAJ32Postnatal Ward</v>
      </c>
      <c r="B3268" t="s">
        <v>192</v>
      </c>
      <c r="C3268" t="s">
        <v>14181</v>
      </c>
      <c r="D3268" t="s">
        <v>14205</v>
      </c>
      <c r="E3268" t="s">
        <v>14204</v>
      </c>
      <c r="F3268" t="s">
        <v>11203</v>
      </c>
      <c r="G3268" s="11"/>
      <c r="H3268" s="11"/>
    </row>
    <row r="3269" spans="1:8" x14ac:dyDescent="0.2">
      <c r="A3269" t="str">
        <f t="shared" si="57"/>
        <v>RAJ32Rayne Ward</v>
      </c>
      <c r="B3269" t="s">
        <v>192</v>
      </c>
      <c r="C3269" t="s">
        <v>14181</v>
      </c>
      <c r="D3269" t="s">
        <v>14205</v>
      </c>
      <c r="E3269" t="s">
        <v>14204</v>
      </c>
      <c r="F3269" t="s">
        <v>9587</v>
      </c>
      <c r="G3269" s="11"/>
      <c r="H3269" s="11"/>
    </row>
    <row r="3270" spans="1:8" x14ac:dyDescent="0.2">
      <c r="A3270" t="str">
        <f t="shared" si="57"/>
        <v>RAJ32SEW (GBBK)</v>
      </c>
      <c r="B3270" t="s">
        <v>192</v>
      </c>
      <c r="C3270" t="s">
        <v>14181</v>
      </c>
      <c r="D3270" t="s">
        <v>14205</v>
      </c>
      <c r="E3270" t="s">
        <v>14204</v>
      </c>
      <c r="F3270" t="s">
        <v>11204</v>
      </c>
      <c r="G3270" s="11"/>
      <c r="H3270" s="11"/>
    </row>
    <row r="3271" spans="1:8" x14ac:dyDescent="0.2">
      <c r="A3271" t="str">
        <f t="shared" si="57"/>
        <v>RAJ32St Peters Maternity</v>
      </c>
      <c r="B3271" t="s">
        <v>192</v>
      </c>
      <c r="C3271" t="s">
        <v>14181</v>
      </c>
      <c r="D3271" t="s">
        <v>14205</v>
      </c>
      <c r="E3271" t="s">
        <v>14204</v>
      </c>
      <c r="F3271" t="s">
        <v>11205</v>
      </c>
      <c r="G3271" s="11"/>
      <c r="H3271" s="11"/>
    </row>
    <row r="3272" spans="1:8" x14ac:dyDescent="0.2">
      <c r="A3272" t="str">
        <f t="shared" si="57"/>
        <v>RAJ32Stock Ward</v>
      </c>
      <c r="B3272" t="s">
        <v>192</v>
      </c>
      <c r="C3272" t="s">
        <v>14181</v>
      </c>
      <c r="D3272" t="s">
        <v>14205</v>
      </c>
      <c r="E3272" t="s">
        <v>14204</v>
      </c>
      <c r="F3272" t="s">
        <v>11206</v>
      </c>
      <c r="G3272" s="11"/>
      <c r="H3272" s="11"/>
    </row>
    <row r="3273" spans="1:8" x14ac:dyDescent="0.2">
      <c r="A3273" t="str">
        <f t="shared" si="57"/>
        <v>RAJ32Stroke Unit</v>
      </c>
      <c r="B3273" t="s">
        <v>192</v>
      </c>
      <c r="C3273" t="s">
        <v>14181</v>
      </c>
      <c r="D3273" t="s">
        <v>14205</v>
      </c>
      <c r="E3273" t="s">
        <v>14204</v>
      </c>
      <c r="F3273" t="s">
        <v>11207</v>
      </c>
      <c r="G3273" s="11"/>
      <c r="H3273" s="11"/>
    </row>
    <row r="3274" spans="1:8" x14ac:dyDescent="0.2">
      <c r="A3274" t="str">
        <f t="shared" si="57"/>
        <v>RAJ32Terling Ward</v>
      </c>
      <c r="B3274" t="s">
        <v>192</v>
      </c>
      <c r="C3274" t="s">
        <v>14181</v>
      </c>
      <c r="D3274" t="s">
        <v>14205</v>
      </c>
      <c r="E3274" t="s">
        <v>14204</v>
      </c>
      <c r="F3274" t="s">
        <v>8780</v>
      </c>
      <c r="G3274" s="11"/>
      <c r="H3274" s="11"/>
    </row>
    <row r="3275" spans="1:8" x14ac:dyDescent="0.2">
      <c r="A3275" t="str">
        <f t="shared" si="57"/>
        <v>RAJ32Tollesbury Ward</v>
      </c>
      <c r="B3275" t="s">
        <v>192</v>
      </c>
      <c r="C3275" t="s">
        <v>14181</v>
      </c>
      <c r="D3275" t="s">
        <v>14205</v>
      </c>
      <c r="E3275" t="s">
        <v>14204</v>
      </c>
      <c r="F3275" t="s">
        <v>11208</v>
      </c>
      <c r="G3275" s="11" t="s">
        <v>8597</v>
      </c>
      <c r="H3275" s="11">
        <v>43735</v>
      </c>
    </row>
    <row r="3276" spans="1:8" x14ac:dyDescent="0.2">
      <c r="A3276" t="str">
        <f t="shared" si="57"/>
        <v>RAJ32WJC Maternity</v>
      </c>
      <c r="B3276" t="s">
        <v>192</v>
      </c>
      <c r="C3276" t="s">
        <v>14181</v>
      </c>
      <c r="D3276" t="s">
        <v>14205</v>
      </c>
      <c r="E3276" t="s">
        <v>14204</v>
      </c>
      <c r="F3276" t="s">
        <v>11209</v>
      </c>
      <c r="G3276" s="11"/>
      <c r="H3276" s="11"/>
    </row>
    <row r="3277" spans="1:8" x14ac:dyDescent="0.2">
      <c r="A3277" t="str">
        <f t="shared" si="57"/>
        <v>RAJ32Writtle Ward (SRGD)</v>
      </c>
      <c r="B3277" t="s">
        <v>192</v>
      </c>
      <c r="C3277" t="s">
        <v>14181</v>
      </c>
      <c r="D3277" t="s">
        <v>14205</v>
      </c>
      <c r="E3277" t="s">
        <v>14204</v>
      </c>
      <c r="F3277" t="s">
        <v>11210</v>
      </c>
      <c r="G3277" s="11"/>
      <c r="H3277" s="11"/>
    </row>
    <row r="3278" spans="1:8" x14ac:dyDescent="0.2">
      <c r="A3278" t="str">
        <f t="shared" si="57"/>
        <v>RAJ01Acute Medical Unit</v>
      </c>
      <c r="B3278" t="s">
        <v>192</v>
      </c>
      <c r="C3278" t="s">
        <v>14181</v>
      </c>
      <c r="D3278" t="s">
        <v>14205</v>
      </c>
      <c r="E3278" t="s">
        <v>14204</v>
      </c>
      <c r="F3278" t="s">
        <v>11211</v>
      </c>
      <c r="G3278" s="11"/>
      <c r="H3278" s="11"/>
    </row>
    <row r="3279" spans="1:8" x14ac:dyDescent="0.2">
      <c r="A3279" t="str">
        <f t="shared" si="57"/>
        <v>RAJ01Balmoral</v>
      </c>
      <c r="B3279" t="s">
        <v>192</v>
      </c>
      <c r="C3279" t="s">
        <v>14181</v>
      </c>
      <c r="D3279" t="s">
        <v>859</v>
      </c>
      <c r="E3279" t="s">
        <v>860</v>
      </c>
      <c r="F3279" t="s">
        <v>9310</v>
      </c>
      <c r="G3279" s="11"/>
      <c r="H3279" s="11"/>
    </row>
    <row r="3280" spans="1:8" x14ac:dyDescent="0.2">
      <c r="A3280" t="str">
        <f t="shared" si="57"/>
        <v>RAJ01Benfleet</v>
      </c>
      <c r="B3280" t="s">
        <v>192</v>
      </c>
      <c r="C3280" t="s">
        <v>14181</v>
      </c>
      <c r="D3280" t="s">
        <v>859</v>
      </c>
      <c r="E3280" t="s">
        <v>860</v>
      </c>
      <c r="F3280" t="s">
        <v>12634</v>
      </c>
      <c r="G3280" s="11"/>
      <c r="H3280" s="11"/>
    </row>
    <row r="3281" spans="1:8" x14ac:dyDescent="0.2">
      <c r="A3281" t="str">
        <f t="shared" si="57"/>
        <v>RAJ01Blenheim</v>
      </c>
      <c r="B3281" t="s">
        <v>192</v>
      </c>
      <c r="C3281" t="s">
        <v>14181</v>
      </c>
      <c r="D3281" t="s">
        <v>859</v>
      </c>
      <c r="E3281" t="s">
        <v>860</v>
      </c>
      <c r="F3281" t="s">
        <v>14183</v>
      </c>
      <c r="G3281" s="11"/>
      <c r="H3281" s="11"/>
    </row>
    <row r="3282" spans="1:8" x14ac:dyDescent="0.2">
      <c r="A3282" t="str">
        <f t="shared" si="57"/>
        <v>RAJ01Castlepoint</v>
      </c>
      <c r="B3282" t="s">
        <v>192</v>
      </c>
      <c r="C3282" t="s">
        <v>14181</v>
      </c>
      <c r="D3282" t="s">
        <v>859</v>
      </c>
      <c r="E3282" t="s">
        <v>860</v>
      </c>
      <c r="F3282" t="s">
        <v>12635</v>
      </c>
      <c r="G3282" s="11"/>
      <c r="H3282" s="11"/>
    </row>
    <row r="3283" spans="1:8" x14ac:dyDescent="0.2">
      <c r="A3283" t="str">
        <f t="shared" si="57"/>
        <v>RAJ01CCU Hopkins</v>
      </c>
      <c r="B3283" t="s">
        <v>192</v>
      </c>
      <c r="C3283" t="s">
        <v>14181</v>
      </c>
      <c r="D3283" t="s">
        <v>859</v>
      </c>
      <c r="E3283" t="s">
        <v>860</v>
      </c>
      <c r="F3283" t="s">
        <v>14182</v>
      </c>
      <c r="G3283" s="11"/>
      <c r="H3283" s="11"/>
    </row>
    <row r="3284" spans="1:8" x14ac:dyDescent="0.2">
      <c r="A3284" t="str">
        <f t="shared" si="57"/>
        <v>RAJ01Chalkwell (SAU)</v>
      </c>
      <c r="B3284" t="s">
        <v>192</v>
      </c>
      <c r="C3284" t="s">
        <v>14181</v>
      </c>
      <c r="D3284" t="s">
        <v>859</v>
      </c>
      <c r="E3284" t="s">
        <v>860</v>
      </c>
      <c r="F3284" t="s">
        <v>12636</v>
      </c>
      <c r="G3284" s="11"/>
      <c r="H3284" s="11"/>
    </row>
    <row r="3285" spans="1:8" x14ac:dyDescent="0.2">
      <c r="A3285" t="str">
        <f t="shared" si="57"/>
        <v>RAJ01Critical Care</v>
      </c>
      <c r="B3285" t="s">
        <v>192</v>
      </c>
      <c r="C3285" t="s">
        <v>14181</v>
      </c>
      <c r="D3285" t="s">
        <v>859</v>
      </c>
      <c r="E3285" t="s">
        <v>860</v>
      </c>
      <c r="F3285" t="s">
        <v>12637</v>
      </c>
      <c r="G3285" s="11"/>
      <c r="H3285" s="11"/>
    </row>
    <row r="3286" spans="1:8" x14ac:dyDescent="0.2">
      <c r="A3286" t="str">
        <f t="shared" si="57"/>
        <v>RAJ01Eastwood</v>
      </c>
      <c r="B3286" t="s">
        <v>192</v>
      </c>
      <c r="C3286" t="s">
        <v>14181</v>
      </c>
      <c r="D3286" t="s">
        <v>859</v>
      </c>
      <c r="E3286" t="s">
        <v>860</v>
      </c>
      <c r="F3286" t="s">
        <v>9223</v>
      </c>
      <c r="G3286" s="11"/>
      <c r="H3286" s="11"/>
    </row>
    <row r="3287" spans="1:8" x14ac:dyDescent="0.2">
      <c r="A3287" t="str">
        <f t="shared" si="57"/>
        <v>RAJ01Eleanor Hobbs</v>
      </c>
      <c r="B3287" t="s">
        <v>192</v>
      </c>
      <c r="C3287" t="s">
        <v>14181</v>
      </c>
      <c r="D3287" t="s">
        <v>859</v>
      </c>
      <c r="E3287" t="s">
        <v>860</v>
      </c>
      <c r="F3287" t="s">
        <v>12638</v>
      </c>
      <c r="G3287" s="11"/>
      <c r="H3287" s="11"/>
    </row>
    <row r="3288" spans="1:8" x14ac:dyDescent="0.2">
      <c r="A3288" t="str">
        <f t="shared" si="57"/>
        <v>RAJ01Elizabeth Loury</v>
      </c>
      <c r="B3288" t="s">
        <v>192</v>
      </c>
      <c r="C3288" t="s">
        <v>14181</v>
      </c>
      <c r="D3288" t="s">
        <v>859</v>
      </c>
      <c r="E3288" t="s">
        <v>860</v>
      </c>
      <c r="F3288" t="s">
        <v>12639</v>
      </c>
      <c r="G3288" s="11"/>
      <c r="H3288" s="11"/>
    </row>
    <row r="3289" spans="1:8" x14ac:dyDescent="0.2">
      <c r="A3289" t="str">
        <f t="shared" si="57"/>
        <v>RAJ01Estuary Haematology and Oncology Unit</v>
      </c>
      <c r="B3289" t="s">
        <v>192</v>
      </c>
      <c r="C3289" t="s">
        <v>14181</v>
      </c>
      <c r="D3289" t="s">
        <v>859</v>
      </c>
      <c r="E3289" t="s">
        <v>860</v>
      </c>
      <c r="F3289" t="s">
        <v>12640</v>
      </c>
      <c r="G3289" s="11"/>
      <c r="H3289" s="11"/>
    </row>
    <row r="3290" spans="1:8" x14ac:dyDescent="0.2">
      <c r="A3290" t="str">
        <f t="shared" si="57"/>
        <v>RAJ01Hockley</v>
      </c>
      <c r="B3290" t="s">
        <v>192</v>
      </c>
      <c r="C3290" t="s">
        <v>14181</v>
      </c>
      <c r="D3290" t="s">
        <v>859</v>
      </c>
      <c r="E3290" t="s">
        <v>860</v>
      </c>
      <c r="F3290" t="s">
        <v>12641</v>
      </c>
      <c r="G3290" s="11"/>
      <c r="H3290" s="11"/>
    </row>
    <row r="3291" spans="1:8" x14ac:dyDescent="0.2">
      <c r="A3291" t="str">
        <f t="shared" si="57"/>
        <v>RAJ01Margaret Broom 1</v>
      </c>
      <c r="B3291" t="s">
        <v>192</v>
      </c>
      <c r="C3291" t="s">
        <v>14181</v>
      </c>
      <c r="D3291" t="s">
        <v>859</v>
      </c>
      <c r="E3291" t="s">
        <v>860</v>
      </c>
      <c r="F3291" t="s">
        <v>12642</v>
      </c>
      <c r="G3291" s="11"/>
      <c r="H3291" s="11"/>
    </row>
    <row r="3292" spans="1:8" x14ac:dyDescent="0.2">
      <c r="A3292" t="str">
        <f t="shared" si="57"/>
        <v>RAJ01Margaret Broom 2</v>
      </c>
      <c r="B3292" t="s">
        <v>192</v>
      </c>
      <c r="C3292" t="s">
        <v>14181</v>
      </c>
      <c r="D3292" t="s">
        <v>859</v>
      </c>
      <c r="E3292" t="s">
        <v>860</v>
      </c>
      <c r="F3292" t="s">
        <v>12643</v>
      </c>
      <c r="G3292" s="11"/>
      <c r="H3292" s="11"/>
    </row>
    <row r="3293" spans="1:8" x14ac:dyDescent="0.2">
      <c r="A3293" t="str">
        <f t="shared" si="57"/>
        <v>RAJ01MSK Unit</v>
      </c>
      <c r="B3293" t="s">
        <v>192</v>
      </c>
      <c r="C3293" t="s">
        <v>14181</v>
      </c>
      <c r="D3293" t="s">
        <v>859</v>
      </c>
      <c r="E3293" t="s">
        <v>860</v>
      </c>
      <c r="F3293" t="s">
        <v>12644</v>
      </c>
      <c r="G3293" s="11"/>
      <c r="H3293" s="11"/>
    </row>
    <row r="3294" spans="1:8" x14ac:dyDescent="0.2">
      <c r="A3294" t="str">
        <f t="shared" si="57"/>
        <v>RAJ01Neonatal Unit</v>
      </c>
      <c r="B3294" t="s">
        <v>192</v>
      </c>
      <c r="C3294" t="s">
        <v>14181</v>
      </c>
      <c r="D3294" t="s">
        <v>859</v>
      </c>
      <c r="E3294" t="s">
        <v>860</v>
      </c>
      <c r="F3294" t="s">
        <v>12645</v>
      </c>
      <c r="G3294" s="11"/>
      <c r="H3294" s="11"/>
    </row>
    <row r="3295" spans="1:8" x14ac:dyDescent="0.2">
      <c r="A3295" t="str">
        <f t="shared" si="57"/>
        <v>RAJ01Neptune</v>
      </c>
      <c r="B3295" t="s">
        <v>192</v>
      </c>
      <c r="C3295" t="s">
        <v>14181</v>
      </c>
      <c r="D3295" t="s">
        <v>859</v>
      </c>
      <c r="E3295" t="s">
        <v>860</v>
      </c>
      <c r="F3295" t="s">
        <v>8357</v>
      </c>
      <c r="G3295" s="11"/>
      <c r="H3295" s="11"/>
    </row>
    <row r="3296" spans="1:8" x14ac:dyDescent="0.2">
      <c r="A3296" t="str">
        <f t="shared" si="57"/>
        <v>RAJ01Princess Anne DME</v>
      </c>
      <c r="B3296" t="s">
        <v>192</v>
      </c>
      <c r="C3296" t="s">
        <v>14181</v>
      </c>
      <c r="D3296" t="s">
        <v>859</v>
      </c>
      <c r="E3296" t="s">
        <v>860</v>
      </c>
      <c r="F3296" t="s">
        <v>9142</v>
      </c>
      <c r="G3296" s="11"/>
      <c r="H3296" s="11"/>
    </row>
    <row r="3297" spans="1:8" x14ac:dyDescent="0.2">
      <c r="A3297" t="str">
        <f t="shared" si="57"/>
        <v>RAJ01Respiratory Unit</v>
      </c>
      <c r="B3297" t="s">
        <v>192</v>
      </c>
      <c r="C3297" t="s">
        <v>14181</v>
      </c>
      <c r="D3297" t="s">
        <v>859</v>
      </c>
      <c r="E3297" t="s">
        <v>860</v>
      </c>
      <c r="F3297" t="s">
        <v>12646</v>
      </c>
      <c r="G3297" s="11"/>
      <c r="H3297" s="11"/>
    </row>
    <row r="3298" spans="1:8" x14ac:dyDescent="0.2">
      <c r="A3298" t="str">
        <f t="shared" si="57"/>
        <v>RAJ01Southbourne</v>
      </c>
      <c r="B3298" t="s">
        <v>192</v>
      </c>
      <c r="C3298" t="s">
        <v>14181</v>
      </c>
      <c r="D3298" t="s">
        <v>859</v>
      </c>
      <c r="E3298" t="s">
        <v>860</v>
      </c>
      <c r="F3298" t="s">
        <v>9437</v>
      </c>
      <c r="G3298" s="11"/>
      <c r="H3298" s="11"/>
    </row>
    <row r="3299" spans="1:8" x14ac:dyDescent="0.2">
      <c r="A3299" t="str">
        <f t="shared" si="57"/>
        <v>RAJ01Stambridge</v>
      </c>
      <c r="B3299" t="s">
        <v>192</v>
      </c>
      <c r="C3299" t="s">
        <v>14181</v>
      </c>
      <c r="D3299" t="s">
        <v>859</v>
      </c>
      <c r="E3299" t="s">
        <v>860</v>
      </c>
      <c r="F3299" t="s">
        <v>12647</v>
      </c>
      <c r="G3299" s="11"/>
      <c r="H3299" s="11"/>
    </row>
    <row r="3300" spans="1:8" x14ac:dyDescent="0.2">
      <c r="A3300" t="str">
        <f t="shared" si="57"/>
        <v>RAJ01Stroke Unit (Paglesham &amp; Benfleet)</v>
      </c>
      <c r="B3300" t="s">
        <v>192</v>
      </c>
      <c r="C3300" t="s">
        <v>14181</v>
      </c>
      <c r="D3300" t="s">
        <v>859</v>
      </c>
      <c r="E3300" t="s">
        <v>860</v>
      </c>
      <c r="F3300" t="s">
        <v>12648</v>
      </c>
      <c r="G3300" s="11"/>
      <c r="H3300" s="11"/>
    </row>
    <row r="3301" spans="1:8" x14ac:dyDescent="0.2">
      <c r="A3301" t="str">
        <f t="shared" si="57"/>
        <v>RAJ01Windsor</v>
      </c>
      <c r="B3301" t="s">
        <v>192</v>
      </c>
      <c r="C3301" t="s">
        <v>14181</v>
      </c>
      <c r="D3301" t="s">
        <v>859</v>
      </c>
      <c r="E3301" t="s">
        <v>860</v>
      </c>
      <c r="F3301" t="s">
        <v>12649</v>
      </c>
      <c r="G3301" s="11"/>
      <c r="H3301" s="11"/>
    </row>
    <row r="3302" spans="1:8" x14ac:dyDescent="0.2">
      <c r="A3302" t="str">
        <f t="shared" ref="A3302:A3365" si="58">CONCATENATE(D3303,F3303)</f>
        <v>RBT20Acute Medical Unit</v>
      </c>
      <c r="B3302" t="s">
        <v>192</v>
      </c>
      <c r="C3302" t="s">
        <v>14181</v>
      </c>
      <c r="D3302" t="s">
        <v>859</v>
      </c>
      <c r="E3302" t="s">
        <v>860</v>
      </c>
      <c r="F3302" t="s">
        <v>12650</v>
      </c>
      <c r="G3302" s="11"/>
      <c r="H3302" s="11"/>
    </row>
    <row r="3303" spans="1:8" x14ac:dyDescent="0.2">
      <c r="A3303" t="str">
        <f t="shared" si="58"/>
        <v>RBT20Child &amp; Adolescent Unit</v>
      </c>
      <c r="B3303" t="s">
        <v>138</v>
      </c>
      <c r="C3303" t="s">
        <v>11159</v>
      </c>
      <c r="D3303" t="s">
        <v>1017</v>
      </c>
      <c r="E3303" t="s">
        <v>1018</v>
      </c>
      <c r="F3303" t="s">
        <v>9310</v>
      </c>
      <c r="G3303" s="11"/>
      <c r="H3303" s="11"/>
    </row>
    <row r="3304" spans="1:8" x14ac:dyDescent="0.2">
      <c r="A3304" t="str">
        <f t="shared" si="58"/>
        <v>RBT20Critical Care</v>
      </c>
      <c r="B3304" t="s">
        <v>138</v>
      </c>
      <c r="C3304" t="s">
        <v>11159</v>
      </c>
      <c r="D3304" t="s">
        <v>1017</v>
      </c>
      <c r="E3304" t="s">
        <v>1018</v>
      </c>
      <c r="F3304" t="s">
        <v>11160</v>
      </c>
      <c r="G3304" s="11"/>
      <c r="H3304" s="11"/>
    </row>
    <row r="3305" spans="1:8" x14ac:dyDescent="0.2">
      <c r="A3305" t="str">
        <f t="shared" si="58"/>
        <v>RBT20Elmhurst</v>
      </c>
      <c r="B3305" t="s">
        <v>138</v>
      </c>
      <c r="C3305" t="s">
        <v>11159</v>
      </c>
      <c r="D3305" t="s">
        <v>1017</v>
      </c>
      <c r="E3305" t="s">
        <v>1018</v>
      </c>
      <c r="F3305" t="s">
        <v>9223</v>
      </c>
      <c r="G3305" s="11"/>
      <c r="H3305" s="11"/>
    </row>
    <row r="3306" spans="1:8" x14ac:dyDescent="0.2">
      <c r="A3306" t="str">
        <f t="shared" si="58"/>
        <v>RBT20Midwifery Led Unit</v>
      </c>
      <c r="B3306" t="s">
        <v>138</v>
      </c>
      <c r="C3306" t="s">
        <v>11159</v>
      </c>
      <c r="D3306" t="s">
        <v>1017</v>
      </c>
      <c r="E3306" t="s">
        <v>1018</v>
      </c>
      <c r="F3306" t="s">
        <v>11162</v>
      </c>
      <c r="G3306" s="11"/>
      <c r="H3306" s="11"/>
    </row>
    <row r="3307" spans="1:8" x14ac:dyDescent="0.2">
      <c r="A3307" t="str">
        <f t="shared" si="58"/>
        <v>RBT20NICU</v>
      </c>
      <c r="B3307" t="s">
        <v>138</v>
      </c>
      <c r="C3307" t="s">
        <v>11159</v>
      </c>
      <c r="D3307" t="s">
        <v>1017</v>
      </c>
      <c r="E3307" t="s">
        <v>1018</v>
      </c>
      <c r="F3307" t="s">
        <v>11163</v>
      </c>
      <c r="G3307" s="11"/>
      <c r="H3307" s="11"/>
    </row>
    <row r="3308" spans="1:8" x14ac:dyDescent="0.2">
      <c r="A3308" t="str">
        <f t="shared" si="58"/>
        <v>RBT20Ward 1 Coronary Care</v>
      </c>
      <c r="B3308" t="s">
        <v>138</v>
      </c>
      <c r="C3308" t="s">
        <v>11159</v>
      </c>
      <c r="D3308" t="s">
        <v>1017</v>
      </c>
      <c r="E3308" t="s">
        <v>1018</v>
      </c>
      <c r="F3308" t="s">
        <v>8408</v>
      </c>
      <c r="G3308" s="11"/>
      <c r="H3308" s="11"/>
    </row>
    <row r="3309" spans="1:8" x14ac:dyDescent="0.2">
      <c r="A3309" t="str">
        <f t="shared" si="58"/>
        <v>RBT20Ward 10 Ortho Trauma</v>
      </c>
      <c r="B3309" t="s">
        <v>138</v>
      </c>
      <c r="C3309" t="s">
        <v>11159</v>
      </c>
      <c r="D3309" t="s">
        <v>1017</v>
      </c>
      <c r="E3309" t="s">
        <v>1018</v>
      </c>
      <c r="F3309" t="s">
        <v>11164</v>
      </c>
      <c r="G3309" s="11"/>
      <c r="H3309" s="11"/>
    </row>
    <row r="3310" spans="1:8" x14ac:dyDescent="0.2">
      <c r="A3310" t="str">
        <f t="shared" si="58"/>
        <v>RBT20Ward 11 SAU</v>
      </c>
      <c r="B3310" t="s">
        <v>138</v>
      </c>
      <c r="C3310" t="s">
        <v>11159</v>
      </c>
      <c r="D3310" t="s">
        <v>1017</v>
      </c>
      <c r="E3310" t="s">
        <v>1018</v>
      </c>
      <c r="F3310" t="s">
        <v>11165</v>
      </c>
      <c r="G3310" s="11"/>
      <c r="H3310" s="11"/>
    </row>
    <row r="3311" spans="1:8" x14ac:dyDescent="0.2">
      <c r="A3311" t="str">
        <f t="shared" si="58"/>
        <v>RBT20Ward 13 Vascular &amp; Colorectal</v>
      </c>
      <c r="B3311" t="s">
        <v>138</v>
      </c>
      <c r="C3311" t="s">
        <v>11159</v>
      </c>
      <c r="D3311" t="s">
        <v>1017</v>
      </c>
      <c r="E3311" t="s">
        <v>1018</v>
      </c>
      <c r="F3311" t="s">
        <v>11166</v>
      </c>
      <c r="G3311" s="11"/>
      <c r="H3311" s="11"/>
    </row>
    <row r="3312" spans="1:8" x14ac:dyDescent="0.2">
      <c r="A3312" t="str">
        <f t="shared" si="58"/>
        <v>RBT20Ward 14 Gastroenterology</v>
      </c>
      <c r="B3312" t="s">
        <v>138</v>
      </c>
      <c r="C3312" t="s">
        <v>11159</v>
      </c>
      <c r="D3312" t="s">
        <v>1017</v>
      </c>
      <c r="E3312" t="s">
        <v>1018</v>
      </c>
      <c r="F3312" t="s">
        <v>11167</v>
      </c>
      <c r="G3312" s="11"/>
      <c r="H3312" s="11"/>
    </row>
    <row r="3313" spans="1:8" x14ac:dyDescent="0.2">
      <c r="A3313" t="str">
        <f t="shared" si="58"/>
        <v>RBT20Ward 15 Female Ward</v>
      </c>
      <c r="B3313" t="s">
        <v>138</v>
      </c>
      <c r="C3313" t="s">
        <v>11159</v>
      </c>
      <c r="D3313" t="s">
        <v>1017</v>
      </c>
      <c r="E3313" t="s">
        <v>1018</v>
      </c>
      <c r="F3313" t="s">
        <v>11168</v>
      </c>
      <c r="G3313" s="11"/>
      <c r="H3313" s="11"/>
    </row>
    <row r="3314" spans="1:8" x14ac:dyDescent="0.2">
      <c r="A3314" t="str">
        <f t="shared" si="58"/>
        <v>RBT20Ward 18 Surgical Speciality</v>
      </c>
      <c r="B3314" t="s">
        <v>138</v>
      </c>
      <c r="C3314" t="s">
        <v>11159</v>
      </c>
      <c r="D3314" t="s">
        <v>1017</v>
      </c>
      <c r="E3314" t="s">
        <v>1018</v>
      </c>
      <c r="F3314" t="s">
        <v>11169</v>
      </c>
      <c r="G3314" s="11"/>
      <c r="H3314" s="11"/>
    </row>
    <row r="3315" spans="1:8" x14ac:dyDescent="0.2">
      <c r="A3315" t="str">
        <f t="shared" si="58"/>
        <v>RBT20Ward 19 Winter Ward</v>
      </c>
      <c r="B3315" t="s">
        <v>138</v>
      </c>
      <c r="C3315" t="s">
        <v>11159</v>
      </c>
      <c r="D3315" t="s">
        <v>1017</v>
      </c>
      <c r="E3315" t="s">
        <v>1018</v>
      </c>
      <c r="F3315" t="s">
        <v>11170</v>
      </c>
      <c r="G3315" s="11"/>
      <c r="H3315" s="11"/>
    </row>
    <row r="3316" spans="1:8" x14ac:dyDescent="0.2">
      <c r="A3316" t="str">
        <f t="shared" si="58"/>
        <v>RBT20Ward 2 Short Stay</v>
      </c>
      <c r="B3316" t="s">
        <v>138</v>
      </c>
      <c r="C3316" t="s">
        <v>11159</v>
      </c>
      <c r="D3316" t="s">
        <v>1017</v>
      </c>
      <c r="E3316" t="s">
        <v>1018</v>
      </c>
      <c r="F3316" t="s">
        <v>11171</v>
      </c>
      <c r="G3316" s="11"/>
      <c r="H3316" s="11"/>
    </row>
    <row r="3317" spans="1:8" x14ac:dyDescent="0.2">
      <c r="A3317" t="str">
        <f t="shared" si="58"/>
        <v>RBT20Ward 21b Rehabilitation</v>
      </c>
      <c r="B3317" t="s">
        <v>138</v>
      </c>
      <c r="C3317" t="s">
        <v>11159</v>
      </c>
      <c r="D3317" t="s">
        <v>1017</v>
      </c>
      <c r="E3317" t="s">
        <v>1018</v>
      </c>
      <c r="F3317" t="s">
        <v>11172</v>
      </c>
      <c r="G3317" s="11"/>
      <c r="H3317" s="11"/>
    </row>
    <row r="3318" spans="1:8" x14ac:dyDescent="0.2">
      <c r="A3318" t="str">
        <f t="shared" si="58"/>
        <v>RBT20Ward 22 Neonatal</v>
      </c>
      <c r="B3318" t="s">
        <v>138</v>
      </c>
      <c r="C3318" t="s">
        <v>11159</v>
      </c>
      <c r="D3318" t="s">
        <v>1017</v>
      </c>
      <c r="E3318" t="s">
        <v>1018</v>
      </c>
      <c r="F3318" t="s">
        <v>11173</v>
      </c>
      <c r="G3318" s="11"/>
      <c r="H3318" s="11"/>
    </row>
    <row r="3319" spans="1:8" x14ac:dyDescent="0.2">
      <c r="A3319" t="str">
        <f t="shared" si="58"/>
        <v>RBT20Ward 23</v>
      </c>
      <c r="B3319" t="s">
        <v>138</v>
      </c>
      <c r="C3319" t="s">
        <v>11159</v>
      </c>
      <c r="D3319" t="s">
        <v>1017</v>
      </c>
      <c r="E3319" t="s">
        <v>1018</v>
      </c>
      <c r="F3319" t="s">
        <v>11174</v>
      </c>
      <c r="G3319" s="11"/>
      <c r="H3319" s="11"/>
    </row>
    <row r="3320" spans="1:8" x14ac:dyDescent="0.2">
      <c r="A3320" t="str">
        <f t="shared" si="58"/>
        <v>RBT20Ward 26 Labour</v>
      </c>
      <c r="B3320" t="s">
        <v>138</v>
      </c>
      <c r="C3320" t="s">
        <v>11159</v>
      </c>
      <c r="D3320" t="s">
        <v>1017</v>
      </c>
      <c r="E3320" t="s">
        <v>1018</v>
      </c>
      <c r="F3320" t="s">
        <v>8784</v>
      </c>
      <c r="G3320" s="11"/>
      <c r="H3320" s="11"/>
    </row>
    <row r="3321" spans="1:8" x14ac:dyDescent="0.2">
      <c r="A3321" t="str">
        <f t="shared" si="58"/>
        <v>RBT20Ward 26 MLU</v>
      </c>
      <c r="B3321" t="s">
        <v>138</v>
      </c>
      <c r="C3321" t="s">
        <v>11159</v>
      </c>
      <c r="D3321" t="s">
        <v>1017</v>
      </c>
      <c r="E3321" t="s">
        <v>1018</v>
      </c>
      <c r="F3321" t="s">
        <v>11175</v>
      </c>
      <c r="G3321" s="11"/>
      <c r="H3321" s="11"/>
    </row>
    <row r="3322" spans="1:8" x14ac:dyDescent="0.2">
      <c r="A3322" t="str">
        <f t="shared" si="58"/>
        <v>RBT20Ward 4 Elderly</v>
      </c>
      <c r="B3322" t="s">
        <v>138</v>
      </c>
      <c r="C3322" t="s">
        <v>11159</v>
      </c>
      <c r="D3322" t="s">
        <v>1017</v>
      </c>
      <c r="E3322" t="s">
        <v>1018</v>
      </c>
      <c r="F3322" t="s">
        <v>11176</v>
      </c>
      <c r="G3322" s="11"/>
      <c r="H3322" s="11"/>
    </row>
    <row r="3323" spans="1:8" x14ac:dyDescent="0.2">
      <c r="A3323" t="str">
        <f t="shared" si="58"/>
        <v>RBT20Ward 5 Respiratory</v>
      </c>
      <c r="B3323" t="s">
        <v>138</v>
      </c>
      <c r="C3323" t="s">
        <v>11159</v>
      </c>
      <c r="D3323" t="s">
        <v>1017</v>
      </c>
      <c r="E3323" t="s">
        <v>1018</v>
      </c>
      <c r="F3323" t="s">
        <v>11177</v>
      </c>
      <c r="G3323" s="11"/>
      <c r="H3323" s="11"/>
    </row>
    <row r="3324" spans="1:8" x14ac:dyDescent="0.2">
      <c r="A3324" t="str">
        <f t="shared" si="58"/>
        <v>RBT20Ward 6 Rehab</v>
      </c>
      <c r="B3324" t="s">
        <v>138</v>
      </c>
      <c r="C3324" t="s">
        <v>11159</v>
      </c>
      <c r="D3324" t="s">
        <v>1017</v>
      </c>
      <c r="E3324" t="s">
        <v>1018</v>
      </c>
      <c r="F3324" t="s">
        <v>11178</v>
      </c>
      <c r="G3324" s="11"/>
      <c r="H3324" s="11"/>
    </row>
    <row r="3325" spans="1:8" x14ac:dyDescent="0.2">
      <c r="A3325" t="str">
        <f t="shared" si="58"/>
        <v>RBT20Ward 7 Gastroenterology</v>
      </c>
      <c r="B3325" t="s">
        <v>138</v>
      </c>
      <c r="C3325" t="s">
        <v>11159</v>
      </c>
      <c r="D3325" t="s">
        <v>1017</v>
      </c>
      <c r="E3325" t="s">
        <v>1018</v>
      </c>
      <c r="F3325" t="s">
        <v>11179</v>
      </c>
      <c r="G3325" s="11"/>
      <c r="H3325" s="11"/>
    </row>
    <row r="3326" spans="1:8" x14ac:dyDescent="0.2">
      <c r="A3326" t="str">
        <f t="shared" si="58"/>
        <v>RBT20Ward 9 Ortho Elective</v>
      </c>
      <c r="B3326" t="s">
        <v>138</v>
      </c>
      <c r="C3326" t="s">
        <v>11159</v>
      </c>
      <c r="D3326" t="s">
        <v>1017</v>
      </c>
      <c r="E3326" t="s">
        <v>1018</v>
      </c>
      <c r="F3326" t="s">
        <v>11180</v>
      </c>
      <c r="G3326" s="11"/>
      <c r="H3326" s="11"/>
    </row>
    <row r="3327" spans="1:8" x14ac:dyDescent="0.2">
      <c r="A3327" t="str">
        <f t="shared" si="58"/>
        <v>RXF10Bronte Birth Centre, DDH</v>
      </c>
      <c r="B3327" t="s">
        <v>138</v>
      </c>
      <c r="C3327" t="s">
        <v>11159</v>
      </c>
      <c r="D3327" t="s">
        <v>1017</v>
      </c>
      <c r="E3327" t="s">
        <v>1018</v>
      </c>
      <c r="F3327" t="s">
        <v>11181</v>
      </c>
      <c r="G3327" s="11"/>
      <c r="H3327" s="11"/>
    </row>
    <row r="3328" spans="1:8" x14ac:dyDescent="0.2">
      <c r="A3328" t="str">
        <f t="shared" si="58"/>
        <v>RXF10Elective Surgical Unit DDH</v>
      </c>
      <c r="B3328" t="s">
        <v>139</v>
      </c>
      <c r="C3328" t="s">
        <v>11212</v>
      </c>
      <c r="D3328" t="s">
        <v>6574</v>
      </c>
      <c r="E3328" t="s">
        <v>6575</v>
      </c>
      <c r="F3328" t="s">
        <v>11213</v>
      </c>
      <c r="G3328" s="11"/>
      <c r="H3328" s="11"/>
    </row>
    <row r="3329" spans="1:8" x14ac:dyDescent="0.2">
      <c r="A3329" t="str">
        <f t="shared" si="58"/>
        <v>RXF10Ward 10 DDH, Medicine</v>
      </c>
      <c r="B3329" t="s">
        <v>139</v>
      </c>
      <c r="C3329" t="s">
        <v>11212</v>
      </c>
      <c r="D3329" t="s">
        <v>6574</v>
      </c>
      <c r="E3329" t="s">
        <v>6575</v>
      </c>
      <c r="F3329" t="s">
        <v>11214</v>
      </c>
      <c r="G3329" s="11"/>
      <c r="H3329" s="11"/>
    </row>
    <row r="3330" spans="1:8" x14ac:dyDescent="0.2">
      <c r="A3330" t="str">
        <f t="shared" si="58"/>
        <v>RXF10Ward 11 Elderly Step Down</v>
      </c>
      <c r="B3330" t="s">
        <v>139</v>
      </c>
      <c r="C3330" t="s">
        <v>11212</v>
      </c>
      <c r="D3330" t="s">
        <v>6574</v>
      </c>
      <c r="E3330" t="s">
        <v>6575</v>
      </c>
      <c r="F3330" t="s">
        <v>11215</v>
      </c>
      <c r="G3330" s="11"/>
      <c r="H3330" s="11"/>
    </row>
    <row r="3331" spans="1:8" x14ac:dyDescent="0.2">
      <c r="A3331" t="str">
        <f t="shared" si="58"/>
        <v>RXF10Ward 2 Elderly Step Down</v>
      </c>
      <c r="B3331" t="s">
        <v>139</v>
      </c>
      <c r="C3331" t="s">
        <v>11212</v>
      </c>
      <c r="D3331" t="s">
        <v>6574</v>
      </c>
      <c r="E3331" t="s">
        <v>6575</v>
      </c>
      <c r="F3331" t="s">
        <v>11216</v>
      </c>
      <c r="G3331" s="11"/>
      <c r="H3331" s="11"/>
    </row>
    <row r="3332" spans="1:8" x14ac:dyDescent="0.2">
      <c r="A3332" t="str">
        <f t="shared" si="58"/>
        <v>RXF10Ward 20 DDH, Orthopaedics</v>
      </c>
      <c r="B3332" t="s">
        <v>139</v>
      </c>
      <c r="C3332" t="s">
        <v>11212</v>
      </c>
      <c r="D3332" t="s">
        <v>6574</v>
      </c>
      <c r="E3332" t="s">
        <v>6575</v>
      </c>
      <c r="F3332" t="s">
        <v>11217</v>
      </c>
      <c r="G3332" s="11"/>
      <c r="H3332" s="11"/>
    </row>
    <row r="3333" spans="1:8" x14ac:dyDescent="0.2">
      <c r="A3333" t="str">
        <f t="shared" si="58"/>
        <v>RXF10Ward 4 Neuro and Stroke</v>
      </c>
      <c r="B3333" t="s">
        <v>139</v>
      </c>
      <c r="C3333" t="s">
        <v>11212</v>
      </c>
      <c r="D3333" t="s">
        <v>6574</v>
      </c>
      <c r="E3333" t="s">
        <v>6575</v>
      </c>
      <c r="F3333" t="s">
        <v>11218</v>
      </c>
      <c r="G3333" s="11"/>
      <c r="H3333" s="11"/>
    </row>
    <row r="3334" spans="1:8" x14ac:dyDescent="0.2">
      <c r="A3334" t="str">
        <f t="shared" si="58"/>
        <v>RXF10Ward 6 DDH, Medical Step Down</v>
      </c>
      <c r="B3334" t="s">
        <v>139</v>
      </c>
      <c r="C3334" t="s">
        <v>11212</v>
      </c>
      <c r="D3334" t="s">
        <v>6574</v>
      </c>
      <c r="E3334" t="s">
        <v>6575</v>
      </c>
      <c r="F3334" t="s">
        <v>11219</v>
      </c>
      <c r="G3334" s="11"/>
      <c r="H3334" s="11"/>
    </row>
    <row r="3335" spans="1:8" x14ac:dyDescent="0.2">
      <c r="A3335" t="str">
        <f t="shared" si="58"/>
        <v>RXF10Ward 8 DDH, Clinical Decisions Unit</v>
      </c>
      <c r="B3335" t="s">
        <v>139</v>
      </c>
      <c r="C3335" t="s">
        <v>11212</v>
      </c>
      <c r="D3335" t="s">
        <v>6574</v>
      </c>
      <c r="E3335" t="s">
        <v>6575</v>
      </c>
      <c r="F3335" t="s">
        <v>11220</v>
      </c>
      <c r="G3335" s="11"/>
      <c r="H3335" s="11"/>
    </row>
    <row r="3336" spans="1:8" x14ac:dyDescent="0.2">
      <c r="A3336" t="str">
        <f t="shared" si="58"/>
        <v>RXF10Ward 9 DDH, ACE Assessment Unit</v>
      </c>
      <c r="B3336" t="s">
        <v>139</v>
      </c>
      <c r="C3336" t="s">
        <v>11212</v>
      </c>
      <c r="D3336" t="s">
        <v>6574</v>
      </c>
      <c r="E3336" t="s">
        <v>6575</v>
      </c>
      <c r="F3336" t="s">
        <v>11221</v>
      </c>
      <c r="G3336" s="11"/>
      <c r="H3336" s="11"/>
    </row>
    <row r="3337" spans="1:8" x14ac:dyDescent="0.2">
      <c r="A3337" t="str">
        <f t="shared" si="58"/>
        <v>RXF05Childrens Unit PGH</v>
      </c>
      <c r="B3337" t="s">
        <v>139</v>
      </c>
      <c r="C3337" t="s">
        <v>11212</v>
      </c>
      <c r="D3337" t="s">
        <v>6574</v>
      </c>
      <c r="E3337" t="s">
        <v>6575</v>
      </c>
      <c r="F3337" t="s">
        <v>11222</v>
      </c>
      <c r="G3337" s="11"/>
      <c r="H3337" s="11"/>
    </row>
    <row r="3338" spans="1:8" x14ac:dyDescent="0.2">
      <c r="A3338" t="str">
        <f t="shared" si="58"/>
        <v>RXF05Gate 12 PGH, Acute Assesment</v>
      </c>
      <c r="B3338" t="s">
        <v>139</v>
      </c>
      <c r="C3338" t="s">
        <v>11212</v>
      </c>
      <c r="D3338" t="s">
        <v>6578</v>
      </c>
      <c r="E3338" t="s">
        <v>6579</v>
      </c>
      <c r="F3338" t="s">
        <v>11223</v>
      </c>
      <c r="G3338" s="11"/>
      <c r="H3338" s="11"/>
    </row>
    <row r="3339" spans="1:8" x14ac:dyDescent="0.2">
      <c r="A3339" t="str">
        <f t="shared" si="58"/>
        <v>RXF05Gate 18 PGH, Antenatal</v>
      </c>
      <c r="B3339" t="s">
        <v>139</v>
      </c>
      <c r="C3339" t="s">
        <v>11212</v>
      </c>
      <c r="D3339" t="s">
        <v>6578</v>
      </c>
      <c r="E3339" t="s">
        <v>6579</v>
      </c>
      <c r="F3339" t="s">
        <v>11224</v>
      </c>
      <c r="G3339" s="11"/>
      <c r="H3339" s="11"/>
    </row>
    <row r="3340" spans="1:8" x14ac:dyDescent="0.2">
      <c r="A3340" t="str">
        <f t="shared" si="58"/>
        <v>RXF05Gate 18a PGH, Labour</v>
      </c>
      <c r="B3340" t="s">
        <v>139</v>
      </c>
      <c r="C3340" t="s">
        <v>11212</v>
      </c>
      <c r="D3340" t="s">
        <v>6578</v>
      </c>
      <c r="E3340" t="s">
        <v>6579</v>
      </c>
      <c r="F3340" t="s">
        <v>11225</v>
      </c>
      <c r="G3340" s="11"/>
      <c r="H3340" s="11"/>
    </row>
    <row r="3341" spans="1:8" x14ac:dyDescent="0.2">
      <c r="A3341" t="str">
        <f t="shared" si="58"/>
        <v>RXF05Gate 20a Respiratory</v>
      </c>
      <c r="B3341" t="s">
        <v>139</v>
      </c>
      <c r="C3341" t="s">
        <v>11212</v>
      </c>
      <c r="D3341" t="s">
        <v>6578</v>
      </c>
      <c r="E3341" t="s">
        <v>6579</v>
      </c>
      <c r="F3341" t="s">
        <v>11226</v>
      </c>
      <c r="G3341" s="11"/>
      <c r="H3341" s="11"/>
    </row>
    <row r="3342" spans="1:8" x14ac:dyDescent="0.2">
      <c r="A3342" t="str">
        <f t="shared" si="58"/>
        <v>RXF05Gate 20b Oncology</v>
      </c>
      <c r="B3342" t="s">
        <v>139</v>
      </c>
      <c r="C3342" t="s">
        <v>11212</v>
      </c>
      <c r="D3342" t="s">
        <v>6578</v>
      </c>
      <c r="E3342" t="s">
        <v>6579</v>
      </c>
      <c r="F3342" t="s">
        <v>11227</v>
      </c>
      <c r="G3342" s="11"/>
      <c r="H3342" s="11"/>
    </row>
    <row r="3343" spans="1:8" x14ac:dyDescent="0.2">
      <c r="A3343" t="str">
        <f t="shared" si="58"/>
        <v>RXF05Gate 21 PGH, Haematology</v>
      </c>
      <c r="B3343" t="s">
        <v>139</v>
      </c>
      <c r="C3343" t="s">
        <v>11212</v>
      </c>
      <c r="D3343" t="s">
        <v>6578</v>
      </c>
      <c r="E3343" t="s">
        <v>6579</v>
      </c>
      <c r="F3343" t="s">
        <v>11228</v>
      </c>
      <c r="G3343" s="11"/>
      <c r="H3343" s="11"/>
    </row>
    <row r="3344" spans="1:8" x14ac:dyDescent="0.2">
      <c r="A3344" t="str">
        <f t="shared" si="58"/>
        <v>RXF05Gate 27 Acute Care</v>
      </c>
      <c r="B3344" t="s">
        <v>139</v>
      </c>
      <c r="C3344" t="s">
        <v>11212</v>
      </c>
      <c r="D3344" t="s">
        <v>6578</v>
      </c>
      <c r="E3344" t="s">
        <v>6579</v>
      </c>
      <c r="F3344" t="s">
        <v>11229</v>
      </c>
      <c r="G3344" s="11"/>
      <c r="H3344" s="11"/>
    </row>
    <row r="3345" spans="1:8" x14ac:dyDescent="0.2">
      <c r="A3345" t="str">
        <f t="shared" si="58"/>
        <v>RXF05Gate 28 PGH, Plastics</v>
      </c>
      <c r="B3345" t="s">
        <v>139</v>
      </c>
      <c r="C3345" t="s">
        <v>11212</v>
      </c>
      <c r="D3345" t="s">
        <v>6578</v>
      </c>
      <c r="E3345" t="s">
        <v>6579</v>
      </c>
      <c r="F3345" t="s">
        <v>11230</v>
      </c>
      <c r="G3345" s="11"/>
      <c r="H3345" s="11"/>
    </row>
    <row r="3346" spans="1:8" x14ac:dyDescent="0.2">
      <c r="A3346" t="str">
        <f t="shared" si="58"/>
        <v>RXF05Gate 29 PGH, Burns</v>
      </c>
      <c r="B3346" t="s">
        <v>139</v>
      </c>
      <c r="C3346" t="s">
        <v>11212</v>
      </c>
      <c r="D3346" t="s">
        <v>6578</v>
      </c>
      <c r="E3346" t="s">
        <v>6579</v>
      </c>
      <c r="F3346" t="s">
        <v>11231</v>
      </c>
      <c r="G3346" s="11"/>
      <c r="H3346" s="11"/>
    </row>
    <row r="3347" spans="1:8" x14ac:dyDescent="0.2">
      <c r="A3347" t="str">
        <f t="shared" si="58"/>
        <v>RXF05Gate 30 PGH, Intensive Care</v>
      </c>
      <c r="B3347" t="s">
        <v>139</v>
      </c>
      <c r="C3347" t="s">
        <v>11212</v>
      </c>
      <c r="D3347" t="s">
        <v>6578</v>
      </c>
      <c r="E3347" t="s">
        <v>6579</v>
      </c>
      <c r="F3347" t="s">
        <v>11232</v>
      </c>
      <c r="G3347" s="11"/>
      <c r="H3347" s="11"/>
    </row>
    <row r="3348" spans="1:8" x14ac:dyDescent="0.2">
      <c r="A3348" t="str">
        <f t="shared" si="58"/>
        <v>RXF05Gate 31 PGH, Cardiology</v>
      </c>
      <c r="B3348" t="s">
        <v>139</v>
      </c>
      <c r="C3348" t="s">
        <v>11212</v>
      </c>
      <c r="D3348" t="s">
        <v>6578</v>
      </c>
      <c r="E3348" t="s">
        <v>6579</v>
      </c>
      <c r="F3348" t="s">
        <v>11233</v>
      </c>
      <c r="G3348" s="11"/>
      <c r="H3348" s="11"/>
    </row>
    <row r="3349" spans="1:8" x14ac:dyDescent="0.2">
      <c r="A3349" t="str">
        <f t="shared" si="58"/>
        <v>RXF05Gate 32 PGH, Diabetes &amp; Endocrine</v>
      </c>
      <c r="B3349" t="s">
        <v>139</v>
      </c>
      <c r="C3349" t="s">
        <v>11212</v>
      </c>
      <c r="D3349" t="s">
        <v>6578</v>
      </c>
      <c r="E3349" t="s">
        <v>6579</v>
      </c>
      <c r="F3349" t="s">
        <v>11234</v>
      </c>
      <c r="G3349" s="11"/>
      <c r="H3349" s="11"/>
    </row>
    <row r="3350" spans="1:8" x14ac:dyDescent="0.2">
      <c r="A3350" t="str">
        <f t="shared" si="58"/>
        <v>RXF05Gate 32a PGH, Orthopaedics</v>
      </c>
      <c r="B3350" t="s">
        <v>139</v>
      </c>
      <c r="C3350" t="s">
        <v>11212</v>
      </c>
      <c r="D3350" t="s">
        <v>6578</v>
      </c>
      <c r="E3350" t="s">
        <v>6579</v>
      </c>
      <c r="F3350" t="s">
        <v>11235</v>
      </c>
      <c r="G3350" s="11"/>
      <c r="H3350" s="11"/>
    </row>
    <row r="3351" spans="1:8" x14ac:dyDescent="0.2">
      <c r="A3351" t="str">
        <f t="shared" si="58"/>
        <v>RXF05Gate 33 PGH, Surgery</v>
      </c>
      <c r="B3351" t="s">
        <v>139</v>
      </c>
      <c r="C3351" t="s">
        <v>11212</v>
      </c>
      <c r="D3351" t="s">
        <v>6578</v>
      </c>
      <c r="E3351" t="s">
        <v>6579</v>
      </c>
      <c r="F3351" t="s">
        <v>11236</v>
      </c>
      <c r="G3351" s="11"/>
      <c r="H3351" s="11"/>
    </row>
    <row r="3352" spans="1:8" x14ac:dyDescent="0.2">
      <c r="A3352" t="str">
        <f t="shared" si="58"/>
        <v>RXF05Gate 34 PGH, UroGynae, Enhanced Care</v>
      </c>
      <c r="B3352" t="s">
        <v>139</v>
      </c>
      <c r="C3352" t="s">
        <v>11212</v>
      </c>
      <c r="D3352" t="s">
        <v>6578</v>
      </c>
      <c r="E3352" t="s">
        <v>6579</v>
      </c>
      <c r="F3352" t="s">
        <v>11237</v>
      </c>
      <c r="G3352" s="11"/>
      <c r="H3352" s="11"/>
    </row>
    <row r="3353" spans="1:8" x14ac:dyDescent="0.2">
      <c r="A3353" t="str">
        <f t="shared" si="58"/>
        <v>RXF05Gate 36 PGH, Surgical Assessment</v>
      </c>
      <c r="B3353" t="s">
        <v>139</v>
      </c>
      <c r="C3353" t="s">
        <v>11212</v>
      </c>
      <c r="D3353" t="s">
        <v>6578</v>
      </c>
      <c r="E3353" t="s">
        <v>6579</v>
      </c>
      <c r="F3353" t="s">
        <v>11238</v>
      </c>
      <c r="G3353" s="11"/>
      <c r="H3353" s="11"/>
    </row>
    <row r="3354" spans="1:8" x14ac:dyDescent="0.2">
      <c r="A3354" t="str">
        <f t="shared" si="58"/>
        <v>RXF05Gate 38 PGH, Orthopaedics</v>
      </c>
      <c r="B3354" t="s">
        <v>139</v>
      </c>
      <c r="C3354" t="s">
        <v>11212</v>
      </c>
      <c r="D3354" t="s">
        <v>6578</v>
      </c>
      <c r="E3354" t="s">
        <v>6579</v>
      </c>
      <c r="F3354" t="s">
        <v>11239</v>
      </c>
      <c r="G3354" s="11"/>
      <c r="H3354" s="11"/>
    </row>
    <row r="3355" spans="1:8" x14ac:dyDescent="0.2">
      <c r="A3355" t="str">
        <f t="shared" si="58"/>
        <v>RXF05Gate 41 ACE</v>
      </c>
      <c r="B3355" t="s">
        <v>139</v>
      </c>
      <c r="C3355" t="s">
        <v>11212</v>
      </c>
      <c r="D3355" t="s">
        <v>6578</v>
      </c>
      <c r="E3355" t="s">
        <v>6579</v>
      </c>
      <c r="F3355" t="s">
        <v>11240</v>
      </c>
      <c r="G3355" s="11"/>
      <c r="H3355" s="11"/>
    </row>
    <row r="3356" spans="1:8" x14ac:dyDescent="0.2">
      <c r="A3356" t="str">
        <f t="shared" si="58"/>
        <v>RXF05Gate 42 PGH, Elderly Care</v>
      </c>
      <c r="B3356" t="s">
        <v>139</v>
      </c>
      <c r="C3356" t="s">
        <v>11212</v>
      </c>
      <c r="D3356" t="s">
        <v>6578</v>
      </c>
      <c r="E3356" t="s">
        <v>6579</v>
      </c>
      <c r="F3356" t="s">
        <v>11241</v>
      </c>
      <c r="G3356" s="11"/>
      <c r="H3356" s="11"/>
    </row>
    <row r="3357" spans="1:8" x14ac:dyDescent="0.2">
      <c r="A3357" t="str">
        <f t="shared" si="58"/>
        <v>RXF05Gate 43a PGH, Elderly Care</v>
      </c>
      <c r="B3357" t="s">
        <v>139</v>
      </c>
      <c r="C3357" t="s">
        <v>11212</v>
      </c>
      <c r="D3357" t="s">
        <v>6578</v>
      </c>
      <c r="E3357" t="s">
        <v>6579</v>
      </c>
      <c r="F3357" t="s">
        <v>11242</v>
      </c>
      <c r="G3357" s="11"/>
      <c r="H3357" s="11"/>
    </row>
    <row r="3358" spans="1:8" x14ac:dyDescent="0.2">
      <c r="A3358" t="str">
        <f t="shared" si="58"/>
        <v>RXF05Gate 43b PGH, Elderly Care</v>
      </c>
      <c r="B3358" t="s">
        <v>139</v>
      </c>
      <c r="C3358" t="s">
        <v>11212</v>
      </c>
      <c r="D3358" t="s">
        <v>6578</v>
      </c>
      <c r="E3358" t="s">
        <v>6579</v>
      </c>
      <c r="F3358" t="s">
        <v>11243</v>
      </c>
      <c r="G3358" s="11"/>
      <c r="H3358" s="11"/>
    </row>
    <row r="3359" spans="1:8" x14ac:dyDescent="0.2">
      <c r="A3359" t="str">
        <f t="shared" si="58"/>
        <v>RXF05Gate 44 PGH, Gastroenterology</v>
      </c>
      <c r="B3359" t="s">
        <v>139</v>
      </c>
      <c r="C3359" t="s">
        <v>11212</v>
      </c>
      <c r="D3359" t="s">
        <v>6578</v>
      </c>
      <c r="E3359" t="s">
        <v>6579</v>
      </c>
      <c r="F3359" t="s">
        <v>11244</v>
      </c>
      <c r="G3359" s="11"/>
      <c r="H3359" s="11"/>
    </row>
    <row r="3360" spans="1:8" x14ac:dyDescent="0.2">
      <c r="A3360" t="str">
        <f t="shared" si="58"/>
        <v>RXF05Gate 45a PGH, Respiratory</v>
      </c>
      <c r="B3360" t="s">
        <v>139</v>
      </c>
      <c r="C3360" t="s">
        <v>11212</v>
      </c>
      <c r="D3360" t="s">
        <v>6578</v>
      </c>
      <c r="E3360" t="s">
        <v>6579</v>
      </c>
      <c r="F3360" t="s">
        <v>11245</v>
      </c>
      <c r="G3360" s="11"/>
      <c r="H3360" s="11"/>
    </row>
    <row r="3361" spans="1:8" x14ac:dyDescent="0.2">
      <c r="A3361" t="str">
        <f t="shared" si="58"/>
        <v>RXF05Gate 45b PGH, Respiratory</v>
      </c>
      <c r="B3361" t="s">
        <v>139</v>
      </c>
      <c r="C3361" t="s">
        <v>11212</v>
      </c>
      <c r="D3361" t="s">
        <v>6578</v>
      </c>
      <c r="E3361" t="s">
        <v>6579</v>
      </c>
      <c r="F3361" t="s">
        <v>11246</v>
      </c>
      <c r="G3361" s="11"/>
      <c r="H3361" s="11"/>
    </row>
    <row r="3362" spans="1:8" x14ac:dyDescent="0.2">
      <c r="A3362" t="str">
        <f t="shared" si="58"/>
        <v>RXF05Gate 46 Childrens Ward</v>
      </c>
      <c r="B3362" t="s">
        <v>139</v>
      </c>
      <c r="C3362" t="s">
        <v>11212</v>
      </c>
      <c r="D3362" t="s">
        <v>6578</v>
      </c>
      <c r="E3362" t="s">
        <v>6579</v>
      </c>
      <c r="F3362" t="s">
        <v>11247</v>
      </c>
      <c r="G3362" s="11"/>
      <c r="H3362" s="11"/>
    </row>
    <row r="3363" spans="1:8" x14ac:dyDescent="0.2">
      <c r="A3363" t="str">
        <f t="shared" si="58"/>
        <v>RXF05Gate 46 Paediatric Burns</v>
      </c>
      <c r="B3363" t="s">
        <v>139</v>
      </c>
      <c r="C3363" t="s">
        <v>11212</v>
      </c>
      <c r="D3363" t="s">
        <v>6578</v>
      </c>
      <c r="E3363" t="s">
        <v>6579</v>
      </c>
      <c r="F3363" t="s">
        <v>11248</v>
      </c>
      <c r="G3363" s="11"/>
      <c r="H3363" s="11"/>
    </row>
    <row r="3364" spans="1:8" x14ac:dyDescent="0.2">
      <c r="A3364" t="str">
        <f t="shared" si="58"/>
        <v>RXF05Gate 46a Gastro</v>
      </c>
      <c r="B3364" t="s">
        <v>139</v>
      </c>
      <c r="C3364" t="s">
        <v>11212</v>
      </c>
      <c r="D3364" t="s">
        <v>6578</v>
      </c>
      <c r="E3364" t="s">
        <v>6579</v>
      </c>
      <c r="F3364" t="s">
        <v>11249</v>
      </c>
      <c r="G3364" s="11"/>
      <c r="H3364" s="11"/>
    </row>
    <row r="3365" spans="1:8" x14ac:dyDescent="0.2">
      <c r="A3365" t="str">
        <f t="shared" si="58"/>
        <v>RXF05Gate A1 Medical Step Down</v>
      </c>
      <c r="B3365" t="s">
        <v>139</v>
      </c>
      <c r="C3365" t="s">
        <v>11212</v>
      </c>
      <c r="D3365" t="s">
        <v>6578</v>
      </c>
      <c r="E3365" t="s">
        <v>6579</v>
      </c>
      <c r="F3365" t="s">
        <v>11250</v>
      </c>
      <c r="G3365" s="11"/>
      <c r="H3365" s="11"/>
    </row>
    <row r="3366" spans="1:8" x14ac:dyDescent="0.2">
      <c r="A3366" t="str">
        <f t="shared" ref="A3366:A3429" si="59">CONCATENATE(D3367,F3367)</f>
        <v>RXF05Gate A2 PGH &amp; HASU Stroke &amp; Neurology</v>
      </c>
      <c r="B3366" t="s">
        <v>139</v>
      </c>
      <c r="C3366" t="s">
        <v>11212</v>
      </c>
      <c r="D3366" t="s">
        <v>6578</v>
      </c>
      <c r="E3366" t="s">
        <v>6579</v>
      </c>
      <c r="F3366" t="s">
        <v>11251</v>
      </c>
      <c r="G3366" s="11"/>
      <c r="H3366" s="11"/>
    </row>
    <row r="3367" spans="1:8" x14ac:dyDescent="0.2">
      <c r="A3367" t="str">
        <f t="shared" si="59"/>
        <v>RXF05Gate A4 PGH, Spinal Injuries</v>
      </c>
      <c r="B3367" t="s">
        <v>139</v>
      </c>
      <c r="C3367" t="s">
        <v>11212</v>
      </c>
      <c r="D3367" t="s">
        <v>6578</v>
      </c>
      <c r="E3367" t="s">
        <v>6579</v>
      </c>
      <c r="F3367" t="s">
        <v>11252</v>
      </c>
      <c r="G3367" s="11"/>
      <c r="H3367" s="11"/>
    </row>
    <row r="3368" spans="1:8" x14ac:dyDescent="0.2">
      <c r="A3368" t="str">
        <f t="shared" si="59"/>
        <v>RXF05Neo Natal Unit Trustwide</v>
      </c>
      <c r="B3368" t="s">
        <v>139</v>
      </c>
      <c r="C3368" t="s">
        <v>11212</v>
      </c>
      <c r="D3368" t="s">
        <v>6578</v>
      </c>
      <c r="E3368" t="s">
        <v>6579</v>
      </c>
      <c r="F3368" t="s">
        <v>11253</v>
      </c>
      <c r="G3368" s="11"/>
      <c r="H3368" s="11"/>
    </row>
    <row r="3369" spans="1:8" x14ac:dyDescent="0.2">
      <c r="A3369" t="str">
        <f t="shared" si="59"/>
        <v>RXF05Pinderfields Birth Centre, PGH</v>
      </c>
      <c r="B3369" t="s">
        <v>139</v>
      </c>
      <c r="C3369" t="s">
        <v>11212</v>
      </c>
      <c r="D3369" t="s">
        <v>6578</v>
      </c>
      <c r="E3369" t="s">
        <v>6579</v>
      </c>
      <c r="F3369" t="s">
        <v>11254</v>
      </c>
      <c r="G3369" s="11"/>
      <c r="H3369" s="11"/>
    </row>
    <row r="3370" spans="1:8" x14ac:dyDescent="0.2">
      <c r="A3370" t="str">
        <f t="shared" si="59"/>
        <v>RXF05Wakefield Intermediate Care Unit</v>
      </c>
      <c r="B3370" t="s">
        <v>139</v>
      </c>
      <c r="C3370" t="s">
        <v>11212</v>
      </c>
      <c r="D3370" t="s">
        <v>6578</v>
      </c>
      <c r="E3370" t="s">
        <v>6579</v>
      </c>
      <c r="F3370" t="s">
        <v>11255</v>
      </c>
      <c r="G3370" s="11"/>
      <c r="H3370" s="11"/>
    </row>
    <row r="3371" spans="1:8" x14ac:dyDescent="0.2">
      <c r="A3371" t="str">
        <f t="shared" si="59"/>
        <v>RXF03Elective Orthopaedic Suite PGI</v>
      </c>
      <c r="B3371" t="s">
        <v>139</v>
      </c>
      <c r="C3371" t="s">
        <v>11212</v>
      </c>
      <c r="D3371" t="s">
        <v>6578</v>
      </c>
      <c r="E3371" t="s">
        <v>6579</v>
      </c>
      <c r="F3371" t="s">
        <v>11256</v>
      </c>
      <c r="G3371" s="11"/>
      <c r="H3371" s="11"/>
    </row>
    <row r="3372" spans="1:8" x14ac:dyDescent="0.2">
      <c r="A3372" t="str">
        <f t="shared" si="59"/>
        <v>RXF03Friarwood Birth Centre</v>
      </c>
      <c r="B3372" t="s">
        <v>139</v>
      </c>
      <c r="C3372" t="s">
        <v>11212</v>
      </c>
      <c r="D3372" t="s">
        <v>6580</v>
      </c>
      <c r="E3372" t="s">
        <v>1574</v>
      </c>
      <c r="F3372" t="s">
        <v>11257</v>
      </c>
      <c r="G3372" s="11"/>
      <c r="H3372" s="11"/>
    </row>
    <row r="3373" spans="1:8" x14ac:dyDescent="0.2">
      <c r="A3373" t="str">
        <f t="shared" si="59"/>
        <v>RXF03Medical &amp; Stroke Rehab Unit, PGI</v>
      </c>
      <c r="B3373" t="s">
        <v>139</v>
      </c>
      <c r="C3373" t="s">
        <v>11212</v>
      </c>
      <c r="D3373" t="s">
        <v>6580</v>
      </c>
      <c r="E3373" t="s">
        <v>1574</v>
      </c>
      <c r="F3373" t="s">
        <v>11258</v>
      </c>
      <c r="G3373" s="11"/>
      <c r="H3373" s="11"/>
    </row>
    <row r="3374" spans="1:8" x14ac:dyDescent="0.2">
      <c r="A3374" t="str">
        <f t="shared" si="59"/>
        <v>RREV3Broadfield</v>
      </c>
      <c r="B3374" t="s">
        <v>139</v>
      </c>
      <c r="C3374" t="s">
        <v>11212</v>
      </c>
      <c r="D3374" t="s">
        <v>6580</v>
      </c>
      <c r="E3374" t="s">
        <v>1574</v>
      </c>
      <c r="F3374" t="s">
        <v>11259</v>
      </c>
      <c r="G3374" s="11"/>
      <c r="H3374" s="11"/>
    </row>
    <row r="3375" spans="1:8" x14ac:dyDescent="0.2">
      <c r="A3375" t="str">
        <f t="shared" si="59"/>
        <v>RREV3Chatterley</v>
      </c>
      <c r="B3375" t="s">
        <v>140</v>
      </c>
      <c r="C3375" t="s">
        <v>11260</v>
      </c>
      <c r="D3375" t="s">
        <v>3181</v>
      </c>
      <c r="E3375" t="s">
        <v>3182</v>
      </c>
      <c r="F3375" t="s">
        <v>11261</v>
      </c>
      <c r="G3375" s="11"/>
      <c r="H3375" s="11"/>
    </row>
    <row r="3376" spans="1:8" x14ac:dyDescent="0.2">
      <c r="A3376" t="str">
        <f t="shared" si="59"/>
        <v>RREV3Grange</v>
      </c>
      <c r="B3376" t="s">
        <v>140</v>
      </c>
      <c r="C3376" t="s">
        <v>11260</v>
      </c>
      <c r="D3376" t="s">
        <v>3181</v>
      </c>
      <c r="E3376" t="s">
        <v>3182</v>
      </c>
      <c r="F3376" t="s">
        <v>11262</v>
      </c>
      <c r="G3376" s="11"/>
      <c r="H3376" s="11"/>
    </row>
    <row r="3377" spans="1:8" x14ac:dyDescent="0.2">
      <c r="A3377" t="str">
        <f t="shared" si="59"/>
        <v>RREV3Jackfield</v>
      </c>
      <c r="B3377" t="s">
        <v>140</v>
      </c>
      <c r="C3377" t="s">
        <v>11260</v>
      </c>
      <c r="D3377" t="s">
        <v>3181</v>
      </c>
      <c r="E3377" t="s">
        <v>3182</v>
      </c>
      <c r="F3377" t="s">
        <v>11263</v>
      </c>
      <c r="G3377" s="11"/>
      <c r="H3377" s="11"/>
    </row>
    <row r="3378" spans="1:8" x14ac:dyDescent="0.2">
      <c r="A3378" t="str">
        <f t="shared" si="59"/>
        <v>RREV3Scotia</v>
      </c>
      <c r="B3378" t="s">
        <v>140</v>
      </c>
      <c r="C3378" t="s">
        <v>11260</v>
      </c>
      <c r="D3378" t="s">
        <v>3181</v>
      </c>
      <c r="E3378" t="s">
        <v>3182</v>
      </c>
      <c r="F3378" t="s">
        <v>11264</v>
      </c>
      <c r="G3378" s="11"/>
      <c r="H3378" s="11"/>
    </row>
    <row r="3379" spans="1:8" x14ac:dyDescent="0.2">
      <c r="A3379" t="str">
        <f t="shared" si="59"/>
        <v>RREV3Sneyd</v>
      </c>
      <c r="B3379" t="s">
        <v>140</v>
      </c>
      <c r="C3379" t="s">
        <v>11260</v>
      </c>
      <c r="D3379" t="s">
        <v>3181</v>
      </c>
      <c r="E3379" t="s">
        <v>3182</v>
      </c>
      <c r="F3379" t="s">
        <v>11265</v>
      </c>
      <c r="G3379" s="11"/>
      <c r="H3379" s="11"/>
    </row>
    <row r="3380" spans="1:8" x14ac:dyDescent="0.2">
      <c r="A3380" t="str">
        <f t="shared" si="59"/>
        <v>RRE11Ashley House</v>
      </c>
      <c r="B3380" t="s">
        <v>140</v>
      </c>
      <c r="C3380" t="s">
        <v>11260</v>
      </c>
      <c r="D3380" t="s">
        <v>3181</v>
      </c>
      <c r="E3380" t="s">
        <v>3182</v>
      </c>
      <c r="F3380" t="s">
        <v>11266</v>
      </c>
      <c r="G3380" s="11"/>
      <c r="H3380" s="11"/>
    </row>
    <row r="3381" spans="1:8" x14ac:dyDescent="0.2">
      <c r="A3381" t="str">
        <f t="shared" si="59"/>
        <v>RRE11Baswich</v>
      </c>
      <c r="B3381" t="s">
        <v>140</v>
      </c>
      <c r="C3381" t="s">
        <v>11260</v>
      </c>
      <c r="D3381" t="s">
        <v>3205</v>
      </c>
      <c r="E3381" t="s">
        <v>3206</v>
      </c>
      <c r="F3381" t="s">
        <v>10894</v>
      </c>
      <c r="G3381" s="11"/>
      <c r="H3381" s="11"/>
    </row>
    <row r="3382" spans="1:8" x14ac:dyDescent="0.2">
      <c r="A3382" t="str">
        <f t="shared" si="59"/>
        <v>RRE11Brockington</v>
      </c>
      <c r="B3382" t="s">
        <v>140</v>
      </c>
      <c r="C3382" t="s">
        <v>11260</v>
      </c>
      <c r="D3382" t="s">
        <v>3205</v>
      </c>
      <c r="E3382" t="s">
        <v>3206</v>
      </c>
      <c r="F3382" t="s">
        <v>11267</v>
      </c>
      <c r="G3382" s="11"/>
      <c r="H3382" s="11"/>
    </row>
    <row r="3383" spans="1:8" x14ac:dyDescent="0.2">
      <c r="A3383" t="str">
        <f t="shared" si="59"/>
        <v>RRE11Brocton</v>
      </c>
      <c r="B3383" t="s">
        <v>140</v>
      </c>
      <c r="C3383" t="s">
        <v>11260</v>
      </c>
      <c r="D3383" t="s">
        <v>3205</v>
      </c>
      <c r="E3383" t="s">
        <v>3206</v>
      </c>
      <c r="F3383" t="s">
        <v>11268</v>
      </c>
      <c r="G3383" s="11"/>
      <c r="H3383" s="11"/>
    </row>
    <row r="3384" spans="1:8" x14ac:dyDescent="0.2">
      <c r="A3384" t="str">
        <f t="shared" si="59"/>
        <v>RRE11Bromley</v>
      </c>
      <c r="B3384" t="s">
        <v>140</v>
      </c>
      <c r="C3384" t="s">
        <v>11260</v>
      </c>
      <c r="D3384" t="s">
        <v>3205</v>
      </c>
      <c r="E3384" t="s">
        <v>3206</v>
      </c>
      <c r="F3384" t="s">
        <v>11269</v>
      </c>
      <c r="G3384" s="11"/>
      <c r="H3384" s="11"/>
    </row>
    <row r="3385" spans="1:8" x14ac:dyDescent="0.2">
      <c r="A3385" t="str">
        <f t="shared" si="59"/>
        <v>RRE11Chebsey House</v>
      </c>
      <c r="B3385" t="s">
        <v>140</v>
      </c>
      <c r="C3385" t="s">
        <v>11260</v>
      </c>
      <c r="D3385" t="s">
        <v>3205</v>
      </c>
      <c r="E3385" t="s">
        <v>3206</v>
      </c>
      <c r="F3385" t="s">
        <v>11270</v>
      </c>
      <c r="G3385" s="11"/>
      <c r="H3385" s="11"/>
    </row>
    <row r="3386" spans="1:8" x14ac:dyDescent="0.2">
      <c r="A3386" t="str">
        <f t="shared" si="59"/>
        <v>RRE11Ellesmere House</v>
      </c>
      <c r="B3386" t="s">
        <v>140</v>
      </c>
      <c r="C3386" t="s">
        <v>11260</v>
      </c>
      <c r="D3386" t="s">
        <v>3205</v>
      </c>
      <c r="E3386" t="s">
        <v>3206</v>
      </c>
      <c r="F3386" t="s">
        <v>11271</v>
      </c>
      <c r="G3386" s="11"/>
      <c r="H3386" s="11"/>
    </row>
    <row r="3387" spans="1:8" x14ac:dyDescent="0.2">
      <c r="A3387" t="str">
        <f t="shared" si="59"/>
        <v>RRE11Kinver</v>
      </c>
      <c r="B3387" t="s">
        <v>140</v>
      </c>
      <c r="C3387" t="s">
        <v>11260</v>
      </c>
      <c r="D3387" t="s">
        <v>3205</v>
      </c>
      <c r="E3387" t="s">
        <v>3206</v>
      </c>
      <c r="F3387" t="s">
        <v>11272</v>
      </c>
      <c r="G3387" s="11"/>
      <c r="H3387" s="11"/>
    </row>
    <row r="3388" spans="1:8" x14ac:dyDescent="0.2">
      <c r="A3388" t="str">
        <f t="shared" si="59"/>
        <v>RRE11Milford</v>
      </c>
      <c r="B3388" t="s">
        <v>140</v>
      </c>
      <c r="C3388" t="s">
        <v>11260</v>
      </c>
      <c r="D3388" t="s">
        <v>3205</v>
      </c>
      <c r="E3388" t="s">
        <v>3206</v>
      </c>
      <c r="F3388" t="s">
        <v>9493</v>
      </c>
      <c r="G3388" s="11"/>
      <c r="H3388" s="11"/>
    </row>
    <row r="3389" spans="1:8" x14ac:dyDescent="0.2">
      <c r="A3389" t="str">
        <f t="shared" si="59"/>
        <v>RRE11Newport House</v>
      </c>
      <c r="B3389" t="s">
        <v>140</v>
      </c>
      <c r="C3389" t="s">
        <v>11260</v>
      </c>
      <c r="D3389" t="s">
        <v>3205</v>
      </c>
      <c r="E3389" t="s">
        <v>3206</v>
      </c>
      <c r="F3389" t="s">
        <v>11273</v>
      </c>
      <c r="G3389" s="11"/>
      <c r="H3389" s="11"/>
    </row>
    <row r="3390" spans="1:8" x14ac:dyDescent="0.2">
      <c r="A3390" t="str">
        <f t="shared" si="59"/>
        <v>RRE11Norbury</v>
      </c>
      <c r="B3390" t="s">
        <v>140</v>
      </c>
      <c r="C3390" t="s">
        <v>11260</v>
      </c>
      <c r="D3390" t="s">
        <v>3205</v>
      </c>
      <c r="E3390" t="s">
        <v>3206</v>
      </c>
      <c r="F3390" t="s">
        <v>11274</v>
      </c>
      <c r="G3390" s="11"/>
      <c r="H3390" s="11"/>
    </row>
    <row r="3391" spans="1:8" x14ac:dyDescent="0.2">
      <c r="A3391" t="str">
        <f t="shared" si="59"/>
        <v>RRE11Norton House</v>
      </c>
      <c r="B3391" t="s">
        <v>140</v>
      </c>
      <c r="C3391" t="s">
        <v>11260</v>
      </c>
      <c r="D3391" t="s">
        <v>3205</v>
      </c>
      <c r="E3391" t="s">
        <v>3206</v>
      </c>
      <c r="F3391" t="s">
        <v>11275</v>
      </c>
      <c r="G3391" s="11"/>
      <c r="H3391" s="11"/>
    </row>
    <row r="3392" spans="1:8" x14ac:dyDescent="0.2">
      <c r="A3392" t="str">
        <f t="shared" si="59"/>
        <v>RRE11Radford House</v>
      </c>
      <c r="B3392" t="s">
        <v>140</v>
      </c>
      <c r="C3392" t="s">
        <v>11260</v>
      </c>
      <c r="D3392" t="s">
        <v>3205</v>
      </c>
      <c r="E3392" t="s">
        <v>3206</v>
      </c>
      <c r="F3392" t="s">
        <v>11276</v>
      </c>
      <c r="G3392" s="11"/>
      <c r="H3392" s="11"/>
    </row>
    <row r="3393" spans="1:8" x14ac:dyDescent="0.2">
      <c r="A3393" t="str">
        <f t="shared" si="59"/>
        <v>RRERSBirch</v>
      </c>
      <c r="B3393" t="s">
        <v>140</v>
      </c>
      <c r="C3393" t="s">
        <v>11260</v>
      </c>
      <c r="D3393" t="s">
        <v>3205</v>
      </c>
      <c r="E3393" t="s">
        <v>3206</v>
      </c>
      <c r="F3393" t="s">
        <v>11277</v>
      </c>
      <c r="G3393" s="11"/>
      <c r="H3393" s="11"/>
    </row>
    <row r="3394" spans="1:8" x14ac:dyDescent="0.2">
      <c r="A3394" t="str">
        <f t="shared" si="59"/>
        <v>RRERSHolly</v>
      </c>
      <c r="B3394" t="s">
        <v>140</v>
      </c>
      <c r="C3394" t="s">
        <v>11260</v>
      </c>
      <c r="D3394" t="s">
        <v>3229</v>
      </c>
      <c r="E3394" t="s">
        <v>3230</v>
      </c>
      <c r="F3394" t="s">
        <v>11278</v>
      </c>
      <c r="G3394" s="11"/>
      <c r="H3394" s="11"/>
    </row>
    <row r="3395" spans="1:8" x14ac:dyDescent="0.2">
      <c r="A3395" t="str">
        <f t="shared" si="59"/>
        <v>RRERSLaurel</v>
      </c>
      <c r="B3395" t="s">
        <v>140</v>
      </c>
      <c r="C3395" t="s">
        <v>11260</v>
      </c>
      <c r="D3395" t="s">
        <v>3229</v>
      </c>
      <c r="E3395" t="s">
        <v>3230</v>
      </c>
      <c r="F3395" t="s">
        <v>8401</v>
      </c>
      <c r="G3395" s="11"/>
      <c r="H3395" s="11"/>
    </row>
    <row r="3396" spans="1:8" x14ac:dyDescent="0.2">
      <c r="A3396" t="str">
        <f t="shared" si="59"/>
        <v>RRERSOak</v>
      </c>
      <c r="B3396" t="s">
        <v>140</v>
      </c>
      <c r="C3396" t="s">
        <v>11260</v>
      </c>
      <c r="D3396" t="s">
        <v>3229</v>
      </c>
      <c r="E3396" t="s">
        <v>3230</v>
      </c>
      <c r="F3396" t="s">
        <v>8713</v>
      </c>
      <c r="G3396" s="11"/>
      <c r="H3396" s="11"/>
    </row>
    <row r="3397" spans="1:8" x14ac:dyDescent="0.2">
      <c r="A3397" t="str">
        <f t="shared" si="59"/>
        <v>RRERSPine</v>
      </c>
      <c r="B3397" t="s">
        <v>140</v>
      </c>
      <c r="C3397" t="s">
        <v>11260</v>
      </c>
      <c r="D3397" t="s">
        <v>3229</v>
      </c>
      <c r="E3397" t="s">
        <v>3230</v>
      </c>
      <c r="F3397" t="s">
        <v>9211</v>
      </c>
      <c r="G3397" s="11"/>
      <c r="H3397" s="11"/>
    </row>
    <row r="3398" spans="1:8" x14ac:dyDescent="0.2">
      <c r="A3398" t="str">
        <f t="shared" si="59"/>
        <v>RRERSWillow</v>
      </c>
      <c r="B3398" t="s">
        <v>140</v>
      </c>
      <c r="C3398" t="s">
        <v>11260</v>
      </c>
      <c r="D3398" t="s">
        <v>3229</v>
      </c>
      <c r="E3398" t="s">
        <v>3230</v>
      </c>
      <c r="F3398" t="s">
        <v>11279</v>
      </c>
      <c r="G3398" s="11"/>
      <c r="H3398" s="11"/>
    </row>
    <row r="3399" spans="1:8" x14ac:dyDescent="0.2">
      <c r="A3399" t="str">
        <f t="shared" si="59"/>
        <v>RRERSYew</v>
      </c>
      <c r="B3399" t="s">
        <v>140</v>
      </c>
      <c r="C3399" t="s">
        <v>11260</v>
      </c>
      <c r="D3399" t="s">
        <v>3229</v>
      </c>
      <c r="E3399" t="s">
        <v>3230</v>
      </c>
      <c r="F3399" t="s">
        <v>9212</v>
      </c>
      <c r="G3399" s="11"/>
      <c r="H3399" s="11"/>
    </row>
    <row r="3400" spans="1:8" x14ac:dyDescent="0.2">
      <c r="A3400" t="str">
        <f t="shared" si="59"/>
        <v>RD816A &amp; E</v>
      </c>
      <c r="B3400" t="s">
        <v>140</v>
      </c>
      <c r="C3400" t="s">
        <v>11260</v>
      </c>
      <c r="D3400" t="s">
        <v>3229</v>
      </c>
      <c r="E3400" t="s">
        <v>3230</v>
      </c>
      <c r="F3400" t="s">
        <v>11280</v>
      </c>
      <c r="G3400" s="11" t="s">
        <v>14269</v>
      </c>
      <c r="H3400" s="11">
        <v>43910</v>
      </c>
    </row>
    <row r="3401" spans="1:8" x14ac:dyDescent="0.2">
      <c r="A3401" t="str">
        <f t="shared" si="59"/>
        <v>RD816AMU</v>
      </c>
      <c r="B3401" t="s">
        <v>141</v>
      </c>
      <c r="C3401" t="s">
        <v>11281</v>
      </c>
      <c r="D3401" t="s">
        <v>1127</v>
      </c>
      <c r="E3401" t="s">
        <v>1128</v>
      </c>
      <c r="F3401" t="s">
        <v>11282</v>
      </c>
      <c r="G3401" s="11"/>
      <c r="H3401" s="11"/>
    </row>
    <row r="3402" spans="1:8" x14ac:dyDescent="0.2">
      <c r="A3402" t="str">
        <f t="shared" si="59"/>
        <v>RD816DOCC</v>
      </c>
      <c r="B3402" t="s">
        <v>141</v>
      </c>
      <c r="C3402" t="s">
        <v>11281</v>
      </c>
      <c r="D3402" t="s">
        <v>1127</v>
      </c>
      <c r="E3402" t="s">
        <v>1128</v>
      </c>
      <c r="F3402" t="s">
        <v>8392</v>
      </c>
      <c r="G3402" s="11"/>
      <c r="H3402" s="11"/>
    </row>
    <row r="3403" spans="1:8" x14ac:dyDescent="0.2">
      <c r="A3403" t="str">
        <f t="shared" si="59"/>
        <v>RD816MAU 2</v>
      </c>
      <c r="B3403" t="s">
        <v>141</v>
      </c>
      <c r="C3403" t="s">
        <v>11281</v>
      </c>
      <c r="D3403" t="s">
        <v>1127</v>
      </c>
      <c r="E3403" t="s">
        <v>1128</v>
      </c>
      <c r="F3403" t="s">
        <v>11283</v>
      </c>
      <c r="G3403" s="11"/>
      <c r="H3403" s="11"/>
    </row>
    <row r="3404" spans="1:8" x14ac:dyDescent="0.2">
      <c r="A3404" t="str">
        <f t="shared" si="59"/>
        <v>RD816NNU</v>
      </c>
      <c r="B3404" t="s">
        <v>141</v>
      </c>
      <c r="C3404" t="s">
        <v>11281</v>
      </c>
      <c r="D3404" t="s">
        <v>1127</v>
      </c>
      <c r="E3404" t="s">
        <v>1128</v>
      </c>
      <c r="F3404" t="s">
        <v>11284</v>
      </c>
      <c r="G3404" s="11"/>
      <c r="H3404" s="11"/>
    </row>
    <row r="3405" spans="1:8" x14ac:dyDescent="0.2">
      <c r="A3405" t="str">
        <f t="shared" si="59"/>
        <v>RD816Phoenix Unit</v>
      </c>
      <c r="B3405" t="s">
        <v>141</v>
      </c>
      <c r="C3405" t="s">
        <v>11281</v>
      </c>
      <c r="D3405" t="s">
        <v>1127</v>
      </c>
      <c r="E3405" t="s">
        <v>1128</v>
      </c>
      <c r="F3405" t="s">
        <v>9190</v>
      </c>
      <c r="G3405" s="11"/>
      <c r="H3405" s="11"/>
    </row>
    <row r="3406" spans="1:8" x14ac:dyDescent="0.2">
      <c r="A3406" t="str">
        <f t="shared" si="59"/>
        <v>RD816Ward 10</v>
      </c>
      <c r="B3406" t="s">
        <v>141</v>
      </c>
      <c r="C3406" t="s">
        <v>11281</v>
      </c>
      <c r="D3406" t="s">
        <v>1127</v>
      </c>
      <c r="E3406" t="s">
        <v>1128</v>
      </c>
      <c r="F3406" t="s">
        <v>11285</v>
      </c>
      <c r="G3406" s="11"/>
      <c r="H3406" s="11"/>
    </row>
    <row r="3407" spans="1:8" x14ac:dyDescent="0.2">
      <c r="A3407" t="str">
        <f t="shared" si="59"/>
        <v>RD816Ward 15</v>
      </c>
      <c r="B3407" t="s">
        <v>141</v>
      </c>
      <c r="C3407" t="s">
        <v>11281</v>
      </c>
      <c r="D3407" t="s">
        <v>1127</v>
      </c>
      <c r="E3407" t="s">
        <v>1128</v>
      </c>
      <c r="F3407" t="s">
        <v>8365</v>
      </c>
      <c r="G3407" s="11"/>
      <c r="H3407" s="11"/>
    </row>
    <row r="3408" spans="1:8" x14ac:dyDescent="0.2">
      <c r="A3408" t="str">
        <f t="shared" si="59"/>
        <v>RD816Ward 16</v>
      </c>
      <c r="B3408" t="s">
        <v>141</v>
      </c>
      <c r="C3408" t="s">
        <v>11281</v>
      </c>
      <c r="D3408" t="s">
        <v>1127</v>
      </c>
      <c r="E3408" t="s">
        <v>1128</v>
      </c>
      <c r="F3408" t="s">
        <v>8368</v>
      </c>
      <c r="G3408" s="11"/>
      <c r="H3408" s="11"/>
    </row>
    <row r="3409" spans="1:8" x14ac:dyDescent="0.2">
      <c r="A3409" t="str">
        <f t="shared" si="59"/>
        <v>RD816Ward 17</v>
      </c>
      <c r="B3409" t="s">
        <v>141</v>
      </c>
      <c r="C3409" t="s">
        <v>11281</v>
      </c>
      <c r="D3409" t="s">
        <v>1127</v>
      </c>
      <c r="E3409" t="s">
        <v>1128</v>
      </c>
      <c r="F3409" t="s">
        <v>8369</v>
      </c>
      <c r="G3409" s="11"/>
      <c r="H3409" s="11"/>
    </row>
    <row r="3410" spans="1:8" x14ac:dyDescent="0.2">
      <c r="A3410" t="str">
        <f t="shared" si="59"/>
        <v>RD816Ward 18</v>
      </c>
      <c r="B3410" t="s">
        <v>141</v>
      </c>
      <c r="C3410" t="s">
        <v>11281</v>
      </c>
      <c r="D3410" t="s">
        <v>1127</v>
      </c>
      <c r="E3410" t="s">
        <v>1128</v>
      </c>
      <c r="F3410" t="s">
        <v>8370</v>
      </c>
      <c r="G3410" s="11"/>
      <c r="H3410" s="11"/>
    </row>
    <row r="3411" spans="1:8" x14ac:dyDescent="0.2">
      <c r="A3411" t="str">
        <f t="shared" si="59"/>
        <v>RD816Ward 19</v>
      </c>
      <c r="B3411" t="s">
        <v>141</v>
      </c>
      <c r="C3411" t="s">
        <v>11281</v>
      </c>
      <c r="D3411" t="s">
        <v>1127</v>
      </c>
      <c r="E3411" t="s">
        <v>1128</v>
      </c>
      <c r="F3411" t="s">
        <v>8371</v>
      </c>
      <c r="G3411" s="11"/>
      <c r="H3411" s="11"/>
    </row>
    <row r="3412" spans="1:8" x14ac:dyDescent="0.2">
      <c r="A3412" t="str">
        <f t="shared" si="59"/>
        <v>RD816Ward 20</v>
      </c>
      <c r="B3412" t="s">
        <v>141</v>
      </c>
      <c r="C3412" t="s">
        <v>11281</v>
      </c>
      <c r="D3412" t="s">
        <v>1127</v>
      </c>
      <c r="E3412" t="s">
        <v>1128</v>
      </c>
      <c r="F3412" t="s">
        <v>8372</v>
      </c>
      <c r="G3412" s="11"/>
      <c r="H3412" s="11"/>
    </row>
    <row r="3413" spans="1:8" x14ac:dyDescent="0.2">
      <c r="A3413" t="str">
        <f t="shared" si="59"/>
        <v>RD816Ward 21</v>
      </c>
      <c r="B3413" t="s">
        <v>141</v>
      </c>
      <c r="C3413" t="s">
        <v>11281</v>
      </c>
      <c r="D3413" t="s">
        <v>1127</v>
      </c>
      <c r="E3413" t="s">
        <v>1128</v>
      </c>
      <c r="F3413" t="s">
        <v>8843</v>
      </c>
      <c r="G3413" s="11"/>
      <c r="H3413" s="11"/>
    </row>
    <row r="3414" spans="1:8" x14ac:dyDescent="0.2">
      <c r="A3414" t="str">
        <f t="shared" si="59"/>
        <v>RD816Ward 22</v>
      </c>
      <c r="B3414" t="s">
        <v>141</v>
      </c>
      <c r="C3414" t="s">
        <v>11281</v>
      </c>
      <c r="D3414" t="s">
        <v>1127</v>
      </c>
      <c r="E3414" t="s">
        <v>1128</v>
      </c>
      <c r="F3414" t="s">
        <v>8373</v>
      </c>
      <c r="G3414" s="11"/>
      <c r="H3414" s="11"/>
    </row>
    <row r="3415" spans="1:8" x14ac:dyDescent="0.2">
      <c r="A3415" t="str">
        <f t="shared" si="59"/>
        <v>RD816Ward 23</v>
      </c>
      <c r="B3415" t="s">
        <v>141</v>
      </c>
      <c r="C3415" t="s">
        <v>11281</v>
      </c>
      <c r="D3415" t="s">
        <v>1127</v>
      </c>
      <c r="E3415" t="s">
        <v>1128</v>
      </c>
      <c r="F3415" t="s">
        <v>10937</v>
      </c>
      <c r="G3415" s="11"/>
      <c r="H3415" s="11"/>
    </row>
    <row r="3416" spans="1:8" x14ac:dyDescent="0.2">
      <c r="A3416" t="str">
        <f t="shared" si="59"/>
        <v>RD816Ward 24</v>
      </c>
      <c r="B3416" t="s">
        <v>141</v>
      </c>
      <c r="C3416" t="s">
        <v>11281</v>
      </c>
      <c r="D3416" t="s">
        <v>1127</v>
      </c>
      <c r="E3416" t="s">
        <v>1128</v>
      </c>
      <c r="F3416" t="s">
        <v>8784</v>
      </c>
      <c r="G3416" s="11"/>
      <c r="H3416" s="11"/>
    </row>
    <row r="3417" spans="1:8" x14ac:dyDescent="0.2">
      <c r="A3417" t="str">
        <f t="shared" si="59"/>
        <v>RD816Ward 3</v>
      </c>
      <c r="B3417" t="s">
        <v>141</v>
      </c>
      <c r="C3417" t="s">
        <v>11281</v>
      </c>
      <c r="D3417" t="s">
        <v>1127</v>
      </c>
      <c r="E3417" t="s">
        <v>1128</v>
      </c>
      <c r="F3417" t="s">
        <v>8516</v>
      </c>
      <c r="G3417" s="11"/>
      <c r="H3417" s="11"/>
    </row>
    <row r="3418" spans="1:8" x14ac:dyDescent="0.2">
      <c r="A3418" t="str">
        <f t="shared" si="59"/>
        <v>RD816Ward 5</v>
      </c>
      <c r="B3418" t="s">
        <v>141</v>
      </c>
      <c r="C3418" t="s">
        <v>11281</v>
      </c>
      <c r="D3418" t="s">
        <v>1127</v>
      </c>
      <c r="E3418" t="s">
        <v>1128</v>
      </c>
      <c r="F3418" t="s">
        <v>8759</v>
      </c>
      <c r="G3418" s="11"/>
      <c r="H3418" s="11"/>
    </row>
    <row r="3419" spans="1:8" x14ac:dyDescent="0.2">
      <c r="A3419" t="str">
        <f t="shared" si="59"/>
        <v>RD816Ward 7</v>
      </c>
      <c r="B3419" t="s">
        <v>141</v>
      </c>
      <c r="C3419" t="s">
        <v>11281</v>
      </c>
      <c r="D3419" t="s">
        <v>1127</v>
      </c>
      <c r="E3419" t="s">
        <v>1128</v>
      </c>
      <c r="F3419" t="s">
        <v>8753</v>
      </c>
      <c r="G3419" s="11"/>
      <c r="H3419" s="11"/>
    </row>
    <row r="3420" spans="1:8" x14ac:dyDescent="0.2">
      <c r="A3420" t="str">
        <f t="shared" si="59"/>
        <v>RD816Ward 8</v>
      </c>
      <c r="B3420" t="s">
        <v>141</v>
      </c>
      <c r="C3420" t="s">
        <v>11281</v>
      </c>
      <c r="D3420" t="s">
        <v>1127</v>
      </c>
      <c r="E3420" t="s">
        <v>1128</v>
      </c>
      <c r="F3420" t="s">
        <v>8791</v>
      </c>
      <c r="G3420" s="11"/>
      <c r="H3420" s="11"/>
    </row>
    <row r="3421" spans="1:8" x14ac:dyDescent="0.2">
      <c r="A3421" t="str">
        <f t="shared" si="59"/>
        <v>RD816Ward 9</v>
      </c>
      <c r="B3421" t="s">
        <v>141</v>
      </c>
      <c r="C3421" t="s">
        <v>11281</v>
      </c>
      <c r="D3421" t="s">
        <v>1127</v>
      </c>
      <c r="E3421" t="s">
        <v>1128</v>
      </c>
      <c r="F3421" t="s">
        <v>8754</v>
      </c>
      <c r="G3421" s="11"/>
      <c r="H3421" s="11"/>
    </row>
    <row r="3422" spans="1:8" x14ac:dyDescent="0.2">
      <c r="A3422" t="str">
        <f t="shared" si="59"/>
        <v>RP604Duke Elder Ward</v>
      </c>
      <c r="B3422" t="s">
        <v>141</v>
      </c>
      <c r="C3422" t="s">
        <v>11281</v>
      </c>
      <c r="D3422" t="s">
        <v>1127</v>
      </c>
      <c r="E3422" t="s">
        <v>1128</v>
      </c>
      <c r="F3422" t="s">
        <v>8755</v>
      </c>
      <c r="G3422" s="11"/>
      <c r="H3422" s="11"/>
    </row>
    <row r="3423" spans="1:8" x14ac:dyDescent="0.2">
      <c r="A3423" t="str">
        <f t="shared" si="59"/>
        <v>RP601Cumberlege Wing</v>
      </c>
      <c r="B3423" t="s">
        <v>142</v>
      </c>
      <c r="C3423" t="s">
        <v>11286</v>
      </c>
      <c r="D3423" t="s">
        <v>2763</v>
      </c>
      <c r="E3423" t="s">
        <v>2764</v>
      </c>
      <c r="F3423" t="s">
        <v>11287</v>
      </c>
      <c r="G3423" s="11"/>
      <c r="H3423" s="11"/>
    </row>
    <row r="3424" spans="1:8" x14ac:dyDescent="0.2">
      <c r="A3424" t="str">
        <f t="shared" si="59"/>
        <v>RP601Observation Unit</v>
      </c>
      <c r="B3424" t="s">
        <v>142</v>
      </c>
      <c r="C3424" t="s">
        <v>11286</v>
      </c>
      <c r="D3424" t="s">
        <v>2767</v>
      </c>
      <c r="E3424" t="s">
        <v>2768</v>
      </c>
      <c r="F3424" t="s">
        <v>11288</v>
      </c>
      <c r="G3424" s="11"/>
      <c r="H3424" s="11"/>
    </row>
    <row r="3425" spans="1:8" x14ac:dyDescent="0.2">
      <c r="A3425" t="str">
        <f t="shared" si="59"/>
        <v>RM102AMU H</v>
      </c>
      <c r="B3425" t="s">
        <v>142</v>
      </c>
      <c r="C3425" t="s">
        <v>11286</v>
      </c>
      <c r="D3425" t="s">
        <v>2767</v>
      </c>
      <c r="E3425" t="s">
        <v>2768</v>
      </c>
      <c r="F3425" t="s">
        <v>11289</v>
      </c>
      <c r="G3425" s="11"/>
      <c r="H3425" s="11"/>
    </row>
    <row r="3426" spans="1:8" x14ac:dyDescent="0.2">
      <c r="A3426" t="str">
        <f t="shared" si="59"/>
        <v>RM102AMU K</v>
      </c>
      <c r="B3426" t="s">
        <v>143</v>
      </c>
      <c r="C3426" t="s">
        <v>11290</v>
      </c>
      <c r="D3426" t="s">
        <v>2375</v>
      </c>
      <c r="E3426" t="s">
        <v>2376</v>
      </c>
      <c r="F3426" t="s">
        <v>11291</v>
      </c>
      <c r="G3426" s="11"/>
      <c r="H3426" s="11"/>
    </row>
    <row r="3427" spans="1:8" x14ac:dyDescent="0.2">
      <c r="A3427" t="str">
        <f t="shared" si="59"/>
        <v>RM102Blakeney Ward</v>
      </c>
      <c r="B3427" t="s">
        <v>143</v>
      </c>
      <c r="C3427" t="s">
        <v>11290</v>
      </c>
      <c r="D3427" t="s">
        <v>2375</v>
      </c>
      <c r="E3427" t="s">
        <v>2376</v>
      </c>
      <c r="F3427" t="s">
        <v>11292</v>
      </c>
      <c r="G3427" s="11"/>
      <c r="H3427" s="12"/>
    </row>
    <row r="3428" spans="1:8" x14ac:dyDescent="0.2">
      <c r="A3428" t="str">
        <f t="shared" si="59"/>
        <v>RM102Brundall Ward</v>
      </c>
      <c r="B3428" t="s">
        <v>143</v>
      </c>
      <c r="C3428" t="s">
        <v>11290</v>
      </c>
      <c r="D3428" t="s">
        <v>2375</v>
      </c>
      <c r="E3428" t="s">
        <v>2376</v>
      </c>
      <c r="F3428" t="s">
        <v>11293</v>
      </c>
      <c r="G3428" s="11"/>
      <c r="H3428" s="12"/>
    </row>
    <row r="3429" spans="1:8" x14ac:dyDescent="0.2">
      <c r="A3429" t="str">
        <f t="shared" si="59"/>
        <v>RM102Buxton Ward</v>
      </c>
      <c r="B3429" t="s">
        <v>143</v>
      </c>
      <c r="C3429" t="s">
        <v>11290</v>
      </c>
      <c r="D3429" t="s">
        <v>2375</v>
      </c>
      <c r="E3429" t="s">
        <v>2376</v>
      </c>
      <c r="F3429" t="s">
        <v>11294</v>
      </c>
      <c r="G3429" s="11"/>
      <c r="H3429" s="12"/>
    </row>
    <row r="3430" spans="1:8" x14ac:dyDescent="0.2">
      <c r="A3430" t="str">
        <f t="shared" ref="A3430:A3494" si="60">CONCATENATE(D3431,F3431)</f>
        <v>RM102CCU</v>
      </c>
      <c r="B3430" t="s">
        <v>143</v>
      </c>
      <c r="C3430" t="s">
        <v>11290</v>
      </c>
      <c r="D3430" t="s">
        <v>2375</v>
      </c>
      <c r="E3430" t="s">
        <v>2376</v>
      </c>
      <c r="F3430" t="s">
        <v>11295</v>
      </c>
      <c r="G3430" s="11"/>
      <c r="H3430" s="12"/>
    </row>
    <row r="3431" spans="1:8" x14ac:dyDescent="0.2">
      <c r="A3431" t="str">
        <f t="shared" si="60"/>
        <v>RM102Cley Gynaecology</v>
      </c>
      <c r="B3431" t="s">
        <v>143</v>
      </c>
      <c r="C3431" t="s">
        <v>11290</v>
      </c>
      <c r="D3431" t="s">
        <v>2375</v>
      </c>
      <c r="E3431" t="s">
        <v>2376</v>
      </c>
      <c r="F3431" t="s">
        <v>8475</v>
      </c>
      <c r="G3431" s="11"/>
      <c r="H3431" s="12"/>
    </row>
    <row r="3432" spans="1:8" x14ac:dyDescent="0.2">
      <c r="A3432" t="str">
        <f t="shared" si="60"/>
        <v>RM102Cley Obstetrics</v>
      </c>
      <c r="B3432" t="s">
        <v>143</v>
      </c>
      <c r="C3432" t="s">
        <v>11290</v>
      </c>
      <c r="D3432" t="s">
        <v>2375</v>
      </c>
      <c r="E3432" t="s">
        <v>2376</v>
      </c>
      <c r="F3432" t="s">
        <v>11296</v>
      </c>
      <c r="G3432" s="11"/>
      <c r="H3432" s="12"/>
    </row>
    <row r="3433" spans="1:8" x14ac:dyDescent="0.2">
      <c r="A3433" t="str">
        <f t="shared" si="60"/>
        <v>RM102Coltishall Ward</v>
      </c>
      <c r="B3433" t="s">
        <v>143</v>
      </c>
      <c r="C3433" t="s">
        <v>11290</v>
      </c>
      <c r="D3433" t="s">
        <v>2375</v>
      </c>
      <c r="E3433" t="s">
        <v>2376</v>
      </c>
      <c r="F3433" t="s">
        <v>11297</v>
      </c>
      <c r="G3433" s="11"/>
      <c r="H3433" s="12"/>
    </row>
    <row r="3434" spans="1:8" x14ac:dyDescent="0.2">
      <c r="A3434" t="str">
        <f t="shared" si="60"/>
        <v>RM102Cringleford Ward</v>
      </c>
      <c r="B3434" t="s">
        <v>143</v>
      </c>
      <c r="C3434" t="s">
        <v>11290</v>
      </c>
      <c r="D3434" t="s">
        <v>2375</v>
      </c>
      <c r="E3434" t="s">
        <v>2376</v>
      </c>
      <c r="F3434" t="s">
        <v>11298</v>
      </c>
      <c r="G3434" s="11"/>
      <c r="H3434" s="12"/>
    </row>
    <row r="3435" spans="1:8" x14ac:dyDescent="0.2">
      <c r="A3435" t="str">
        <f t="shared" si="60"/>
        <v>RM102Critical Care Complex</v>
      </c>
      <c r="B3435" t="s">
        <v>143</v>
      </c>
      <c r="C3435" t="s">
        <v>11290</v>
      </c>
      <c r="D3435" t="s">
        <v>2375</v>
      </c>
      <c r="E3435" t="s">
        <v>2376</v>
      </c>
      <c r="F3435" t="s">
        <v>11299</v>
      </c>
      <c r="G3435" s="11"/>
      <c r="H3435" s="12"/>
    </row>
    <row r="3436" spans="1:8" x14ac:dyDescent="0.2">
      <c r="A3436" t="str">
        <f t="shared" si="60"/>
        <v>RM102Delivery Suite</v>
      </c>
      <c r="B3436" t="s">
        <v>143</v>
      </c>
      <c r="C3436" t="s">
        <v>11290</v>
      </c>
      <c r="D3436" t="s">
        <v>2375</v>
      </c>
      <c r="E3436" t="s">
        <v>2376</v>
      </c>
      <c r="F3436" t="s">
        <v>8648</v>
      </c>
      <c r="G3436" s="11"/>
      <c r="H3436" s="12"/>
    </row>
    <row r="3437" spans="1:8" x14ac:dyDescent="0.2">
      <c r="A3437" t="str">
        <f t="shared" si="60"/>
        <v>RM102Denton Ward</v>
      </c>
      <c r="B3437" t="s">
        <v>143</v>
      </c>
      <c r="C3437" t="s">
        <v>11290</v>
      </c>
      <c r="D3437" t="s">
        <v>2375</v>
      </c>
      <c r="E3437" t="s">
        <v>2376</v>
      </c>
      <c r="F3437" t="s">
        <v>8757</v>
      </c>
      <c r="G3437" s="11"/>
      <c r="H3437" s="12"/>
    </row>
    <row r="3438" spans="1:8" x14ac:dyDescent="0.2">
      <c r="A3438" t="str">
        <f t="shared" si="60"/>
        <v>RM102Dilham Ward</v>
      </c>
      <c r="B3438" t="s">
        <v>143</v>
      </c>
      <c r="C3438" t="s">
        <v>11290</v>
      </c>
      <c r="D3438" t="s">
        <v>2375</v>
      </c>
      <c r="E3438" t="s">
        <v>2376</v>
      </c>
      <c r="F3438" t="s">
        <v>11300</v>
      </c>
      <c r="G3438" s="11"/>
      <c r="H3438" s="12"/>
    </row>
    <row r="3439" spans="1:8" x14ac:dyDescent="0.2">
      <c r="A3439" t="str">
        <f t="shared" si="60"/>
        <v>RM102Docking Ward</v>
      </c>
      <c r="B3439" t="s">
        <v>143</v>
      </c>
      <c r="C3439" t="s">
        <v>11290</v>
      </c>
      <c r="D3439" t="s">
        <v>2375</v>
      </c>
      <c r="E3439" t="s">
        <v>2376</v>
      </c>
      <c r="F3439" t="s">
        <v>11301</v>
      </c>
      <c r="G3439" s="11"/>
      <c r="H3439" s="12"/>
    </row>
    <row r="3440" spans="1:8" x14ac:dyDescent="0.2">
      <c r="A3440" t="str">
        <f t="shared" si="60"/>
        <v>RM102Dunston Ward</v>
      </c>
      <c r="B3440" t="s">
        <v>143</v>
      </c>
      <c r="C3440" t="s">
        <v>11290</v>
      </c>
      <c r="D3440" t="s">
        <v>2375</v>
      </c>
      <c r="E3440" t="s">
        <v>2376</v>
      </c>
      <c r="F3440" t="s">
        <v>11302</v>
      </c>
      <c r="G3440" s="11"/>
      <c r="H3440" s="12"/>
    </row>
    <row r="3441" spans="1:8" x14ac:dyDescent="0.2">
      <c r="A3441" t="str">
        <f t="shared" si="60"/>
        <v>RM102Earsham Ward</v>
      </c>
      <c r="B3441" t="s">
        <v>143</v>
      </c>
      <c r="C3441" t="s">
        <v>11290</v>
      </c>
      <c r="D3441" t="s">
        <v>2375</v>
      </c>
      <c r="E3441" t="s">
        <v>2376</v>
      </c>
      <c r="F3441" t="s">
        <v>11303</v>
      </c>
      <c r="G3441" s="11"/>
      <c r="H3441" s="12"/>
    </row>
    <row r="3442" spans="1:8" x14ac:dyDescent="0.2">
      <c r="A3442" t="str">
        <f t="shared" si="60"/>
        <v>RM102Easton Ward</v>
      </c>
      <c r="B3442" t="s">
        <v>143</v>
      </c>
      <c r="C3442" t="s">
        <v>11290</v>
      </c>
      <c r="D3442" t="s">
        <v>2375</v>
      </c>
      <c r="E3442" t="s">
        <v>2376</v>
      </c>
      <c r="F3442" t="s">
        <v>11304</v>
      </c>
      <c r="G3442" s="11"/>
      <c r="H3442" s="12"/>
    </row>
    <row r="3443" spans="1:8" x14ac:dyDescent="0.2">
      <c r="A3443" t="str">
        <f t="shared" si="60"/>
        <v>RM102Edgefield Ward</v>
      </c>
      <c r="B3443" t="s">
        <v>143</v>
      </c>
      <c r="C3443" t="s">
        <v>11290</v>
      </c>
      <c r="D3443" t="s">
        <v>2375</v>
      </c>
      <c r="E3443" t="s">
        <v>2376</v>
      </c>
      <c r="F3443" t="s">
        <v>11305</v>
      </c>
      <c r="G3443" s="11"/>
      <c r="H3443" s="12"/>
    </row>
    <row r="3444" spans="1:8" x14ac:dyDescent="0.2">
      <c r="A3444" t="str">
        <f t="shared" si="60"/>
        <v>RM102Elsing Ward</v>
      </c>
      <c r="B3444" t="s">
        <v>143</v>
      </c>
      <c r="C3444" t="s">
        <v>11290</v>
      </c>
      <c r="D3444" t="s">
        <v>2375</v>
      </c>
      <c r="E3444" t="s">
        <v>2376</v>
      </c>
      <c r="F3444" t="s">
        <v>11306</v>
      </c>
      <c r="G3444" s="11"/>
      <c r="H3444" s="12"/>
    </row>
    <row r="3445" spans="1:8" x14ac:dyDescent="0.2">
      <c r="A3445" t="str">
        <f t="shared" si="60"/>
        <v>RM102Gateley Ward</v>
      </c>
      <c r="B3445" t="s">
        <v>143</v>
      </c>
      <c r="C3445" t="s">
        <v>11290</v>
      </c>
      <c r="D3445" t="s">
        <v>2375</v>
      </c>
      <c r="E3445" t="s">
        <v>2376</v>
      </c>
      <c r="F3445" t="s">
        <v>11307</v>
      </c>
      <c r="G3445" s="11"/>
      <c r="H3445" s="12"/>
    </row>
    <row r="3446" spans="1:8" x14ac:dyDescent="0.2">
      <c r="A3446" t="str">
        <f t="shared" si="60"/>
        <v>RM102Gissing</v>
      </c>
      <c r="B3446" t="s">
        <v>143</v>
      </c>
      <c r="C3446" t="s">
        <v>11290</v>
      </c>
      <c r="D3446" t="s">
        <v>2375</v>
      </c>
      <c r="E3446" t="s">
        <v>2376</v>
      </c>
      <c r="F3446" t="s">
        <v>11308</v>
      </c>
      <c r="G3446" s="11"/>
      <c r="H3446" s="12"/>
    </row>
    <row r="3447" spans="1:8" x14ac:dyDescent="0.2">
      <c r="A3447" t="str">
        <f t="shared" si="60"/>
        <v>RM102Guist Ward</v>
      </c>
      <c r="B3447" t="s">
        <v>143</v>
      </c>
      <c r="C3447" t="s">
        <v>11290</v>
      </c>
      <c r="D3447" t="s">
        <v>2375</v>
      </c>
      <c r="E3447" t="s">
        <v>2376</v>
      </c>
      <c r="F3447" t="s">
        <v>14268</v>
      </c>
      <c r="G3447" s="11"/>
      <c r="H3447" s="12"/>
    </row>
    <row r="3448" spans="1:8" x14ac:dyDescent="0.2">
      <c r="A3448" t="str">
        <f t="shared" si="60"/>
        <v>RM102Gunthorpe Ward</v>
      </c>
      <c r="B3448" t="s">
        <v>143</v>
      </c>
      <c r="C3448" t="s">
        <v>11290</v>
      </c>
      <c r="D3448" t="s">
        <v>2375</v>
      </c>
      <c r="E3448" t="s">
        <v>2376</v>
      </c>
      <c r="F3448" t="s">
        <v>11309</v>
      </c>
      <c r="G3448" s="11"/>
      <c r="H3448" s="12"/>
    </row>
    <row r="3449" spans="1:8" x14ac:dyDescent="0.2">
      <c r="A3449" t="str">
        <f t="shared" si="60"/>
        <v>RM102Hethel Ward</v>
      </c>
      <c r="B3449" t="s">
        <v>143</v>
      </c>
      <c r="C3449" t="s">
        <v>11290</v>
      </c>
      <c r="D3449" t="s">
        <v>2375</v>
      </c>
      <c r="E3449" t="s">
        <v>2376</v>
      </c>
      <c r="F3449" t="s">
        <v>11310</v>
      </c>
      <c r="G3449" s="11"/>
      <c r="H3449" s="12"/>
    </row>
    <row r="3450" spans="1:8" x14ac:dyDescent="0.2">
      <c r="B3450" t="s">
        <v>143</v>
      </c>
      <c r="C3450" t="s">
        <v>11290</v>
      </c>
      <c r="D3450" t="s">
        <v>2375</v>
      </c>
      <c r="E3450" t="s">
        <v>2376</v>
      </c>
      <c r="F3450" t="s">
        <v>11311</v>
      </c>
      <c r="G3450" s="11"/>
      <c r="H3450" s="12"/>
    </row>
    <row r="3451" spans="1:8" x14ac:dyDescent="0.2">
      <c r="A3451" t="str">
        <f t="shared" si="60"/>
        <v>RM102Kilverstone</v>
      </c>
      <c r="B3451" t="s">
        <v>143</v>
      </c>
      <c r="C3451" t="s">
        <v>11290</v>
      </c>
      <c r="D3451" t="s">
        <v>2375</v>
      </c>
      <c r="E3451" t="s">
        <v>2376</v>
      </c>
      <c r="F3451" t="s">
        <v>11312</v>
      </c>
      <c r="G3451" s="11"/>
      <c r="H3451" s="12"/>
    </row>
    <row r="3452" spans="1:8" x14ac:dyDescent="0.2">
      <c r="A3452" t="str">
        <f t="shared" si="60"/>
        <v>RM102Kimberley Ward</v>
      </c>
      <c r="B3452" t="s">
        <v>143</v>
      </c>
      <c r="C3452" t="s">
        <v>11290</v>
      </c>
      <c r="D3452" t="s">
        <v>2375</v>
      </c>
      <c r="E3452" t="s">
        <v>2376</v>
      </c>
      <c r="F3452" t="s">
        <v>11313</v>
      </c>
      <c r="G3452" s="11"/>
      <c r="H3452" s="12"/>
    </row>
    <row r="3453" spans="1:8" x14ac:dyDescent="0.2">
      <c r="A3453" t="str">
        <f t="shared" si="60"/>
        <v>RM102Langley Ward</v>
      </c>
      <c r="B3453" t="s">
        <v>143</v>
      </c>
      <c r="C3453" t="s">
        <v>11290</v>
      </c>
      <c r="D3453" t="s">
        <v>2375</v>
      </c>
      <c r="E3453" t="s">
        <v>2376</v>
      </c>
      <c r="F3453" t="s">
        <v>11314</v>
      </c>
      <c r="G3453" s="11"/>
      <c r="H3453" s="12"/>
    </row>
    <row r="3454" spans="1:8" x14ac:dyDescent="0.2">
      <c r="A3454" t="str">
        <f t="shared" si="60"/>
        <v>RM102Loddon Ward</v>
      </c>
      <c r="B3454" t="s">
        <v>143</v>
      </c>
      <c r="C3454" t="s">
        <v>11290</v>
      </c>
      <c r="D3454" t="s">
        <v>2375</v>
      </c>
      <c r="E3454" t="s">
        <v>2376</v>
      </c>
      <c r="F3454" t="s">
        <v>11315</v>
      </c>
      <c r="G3454" s="11"/>
      <c r="H3454" s="12"/>
    </row>
    <row r="3455" spans="1:8" x14ac:dyDescent="0.2">
      <c r="A3455" t="str">
        <f t="shared" si="60"/>
        <v>RM102Mattishall Ward</v>
      </c>
      <c r="B3455" t="s">
        <v>143</v>
      </c>
      <c r="C3455" t="s">
        <v>11290</v>
      </c>
      <c r="D3455" t="s">
        <v>2375</v>
      </c>
      <c r="E3455" t="s">
        <v>2376</v>
      </c>
      <c r="F3455" t="s">
        <v>11316</v>
      </c>
      <c r="G3455" s="11"/>
      <c r="H3455" s="12"/>
    </row>
    <row r="3456" spans="1:8" x14ac:dyDescent="0.2">
      <c r="A3456" t="str">
        <f t="shared" si="60"/>
        <v>RM102MLBU</v>
      </c>
      <c r="B3456" t="s">
        <v>143</v>
      </c>
      <c r="C3456" t="s">
        <v>11290</v>
      </c>
      <c r="D3456" t="s">
        <v>2375</v>
      </c>
      <c r="E3456" t="s">
        <v>2376</v>
      </c>
      <c r="F3456" t="s">
        <v>11317</v>
      </c>
      <c r="G3456" s="11"/>
      <c r="H3456" s="12"/>
    </row>
    <row r="3457" spans="1:8" x14ac:dyDescent="0.2">
      <c r="A3457" t="str">
        <f t="shared" si="60"/>
        <v>RM102Mulbarton Ward</v>
      </c>
      <c r="B3457" t="s">
        <v>143</v>
      </c>
      <c r="C3457" t="s">
        <v>11290</v>
      </c>
      <c r="D3457" t="s">
        <v>2375</v>
      </c>
      <c r="E3457" t="s">
        <v>2376</v>
      </c>
      <c r="F3457" t="s">
        <v>11318</v>
      </c>
      <c r="G3457" s="11"/>
      <c r="H3457" s="12"/>
    </row>
    <row r="3458" spans="1:8" x14ac:dyDescent="0.2">
      <c r="A3458" t="str">
        <f t="shared" si="60"/>
        <v>RM102NICU</v>
      </c>
      <c r="B3458" t="s">
        <v>143</v>
      </c>
      <c r="C3458" t="s">
        <v>11290</v>
      </c>
      <c r="D3458" t="s">
        <v>2375</v>
      </c>
      <c r="E3458" t="s">
        <v>2376</v>
      </c>
      <c r="F3458" t="s">
        <v>11319</v>
      </c>
      <c r="G3458" s="11"/>
      <c r="H3458" s="12"/>
    </row>
    <row r="3459" spans="1:8" x14ac:dyDescent="0.2">
      <c r="A3459" t="str">
        <f t="shared" si="60"/>
        <v>RMY13Dragonfly Unit</v>
      </c>
      <c r="B3459" t="s">
        <v>143</v>
      </c>
      <c r="C3459" t="s">
        <v>11290</v>
      </c>
      <c r="D3459" t="s">
        <v>2375</v>
      </c>
      <c r="E3459" t="s">
        <v>2376</v>
      </c>
      <c r="F3459" t="s">
        <v>8408</v>
      </c>
      <c r="G3459" s="11"/>
      <c r="H3459" s="12"/>
    </row>
    <row r="3460" spans="1:8" x14ac:dyDescent="0.2">
      <c r="A3460" t="str">
        <f t="shared" si="60"/>
        <v>RMY13Laurel Ward</v>
      </c>
      <c r="B3460" t="s">
        <v>144</v>
      </c>
      <c r="C3460" t="s">
        <v>11320</v>
      </c>
      <c r="D3460" t="s">
        <v>2390</v>
      </c>
      <c r="E3460" t="s">
        <v>2391</v>
      </c>
      <c r="F3460" t="s">
        <v>11321</v>
      </c>
      <c r="G3460" s="11"/>
      <c r="H3460" s="12"/>
    </row>
    <row r="3461" spans="1:8" x14ac:dyDescent="0.2">
      <c r="A3461" t="str">
        <f t="shared" si="60"/>
        <v>RMYPXSuffolk Rehabilitation and Recovery Service</v>
      </c>
      <c r="B3461" t="s">
        <v>144</v>
      </c>
      <c r="C3461" t="s">
        <v>11320</v>
      </c>
      <c r="D3461" t="s">
        <v>2390</v>
      </c>
      <c r="E3461" t="s">
        <v>2391</v>
      </c>
      <c r="F3461" t="s">
        <v>10050</v>
      </c>
      <c r="G3461" s="11"/>
      <c r="H3461" s="12"/>
    </row>
    <row r="3462" spans="1:8" x14ac:dyDescent="0.2">
      <c r="A3462" t="str">
        <f t="shared" si="60"/>
        <v>RMY01Glaven Ward</v>
      </c>
      <c r="B3462" t="s">
        <v>144</v>
      </c>
      <c r="C3462" t="s">
        <v>11320</v>
      </c>
      <c r="D3462" t="s">
        <v>2392</v>
      </c>
      <c r="E3462" t="s">
        <v>2393</v>
      </c>
      <c r="F3462" t="s">
        <v>11322</v>
      </c>
      <c r="G3462" s="11"/>
      <c r="H3462" s="12"/>
    </row>
    <row r="3463" spans="1:8" x14ac:dyDescent="0.2">
      <c r="A3463" t="str">
        <f t="shared" si="60"/>
        <v>RMY01Kingfisher Mother and Baby Unit</v>
      </c>
      <c r="B3463" t="s">
        <v>144</v>
      </c>
      <c r="C3463" t="s">
        <v>11320</v>
      </c>
      <c r="D3463" t="s">
        <v>2401</v>
      </c>
      <c r="E3463" t="s">
        <v>2402</v>
      </c>
      <c r="F3463" t="s">
        <v>11323</v>
      </c>
      <c r="G3463" s="11"/>
      <c r="H3463" s="12"/>
    </row>
    <row r="3464" spans="1:8" x14ac:dyDescent="0.2">
      <c r="A3464" t="str">
        <f t="shared" si="60"/>
        <v>RMY01Rollesby Ward</v>
      </c>
      <c r="B3464" t="s">
        <v>144</v>
      </c>
      <c r="C3464" t="s">
        <v>11320</v>
      </c>
      <c r="D3464" t="s">
        <v>2401</v>
      </c>
      <c r="E3464" t="s">
        <v>2402</v>
      </c>
      <c r="F3464" t="s">
        <v>11324</v>
      </c>
      <c r="G3464" s="11"/>
      <c r="H3464" s="11"/>
    </row>
    <row r="3465" spans="1:8" x14ac:dyDescent="0.2">
      <c r="A3465" t="str">
        <f t="shared" si="60"/>
        <v>RMY01Thurne Ward</v>
      </c>
      <c r="B3465" t="s">
        <v>144</v>
      </c>
      <c r="C3465" t="s">
        <v>11320</v>
      </c>
      <c r="D3465" t="s">
        <v>2401</v>
      </c>
      <c r="E3465" t="s">
        <v>2402</v>
      </c>
      <c r="F3465" t="s">
        <v>11325</v>
      </c>
      <c r="G3465" s="11"/>
      <c r="H3465" s="11"/>
    </row>
    <row r="3466" spans="1:8" x14ac:dyDescent="0.2">
      <c r="A3466" t="str">
        <f t="shared" si="60"/>
        <v>RMY01Waveney Ward</v>
      </c>
      <c r="B3466" t="s">
        <v>144</v>
      </c>
      <c r="C3466" t="s">
        <v>11320</v>
      </c>
      <c r="D3466" t="s">
        <v>2401</v>
      </c>
      <c r="E3466" t="s">
        <v>2402</v>
      </c>
      <c r="F3466" t="s">
        <v>11326</v>
      </c>
      <c r="G3466" s="11"/>
      <c r="H3466" s="11"/>
    </row>
    <row r="3467" spans="1:8" x14ac:dyDescent="0.2">
      <c r="A3467" t="str">
        <f t="shared" si="60"/>
        <v>RMY01Whitlingham Ward</v>
      </c>
      <c r="B3467" t="s">
        <v>144</v>
      </c>
      <c r="C3467" t="s">
        <v>11320</v>
      </c>
      <c r="D3467" t="s">
        <v>2401</v>
      </c>
      <c r="E3467" t="s">
        <v>2402</v>
      </c>
      <c r="F3467" t="s">
        <v>11327</v>
      </c>
      <c r="G3467" s="11"/>
      <c r="H3467" s="11"/>
    </row>
    <row r="3468" spans="1:8" x14ac:dyDescent="0.2">
      <c r="A3468" t="str">
        <f t="shared" si="60"/>
        <v>RMYMWWalker Close</v>
      </c>
      <c r="B3468" t="s">
        <v>144</v>
      </c>
      <c r="C3468" t="s">
        <v>11320</v>
      </c>
      <c r="D3468" t="s">
        <v>2401</v>
      </c>
      <c r="E3468" t="s">
        <v>2402</v>
      </c>
      <c r="F3468" t="s">
        <v>11328</v>
      </c>
      <c r="G3468" s="11"/>
      <c r="H3468" s="11"/>
    </row>
    <row r="3469" spans="1:8" x14ac:dyDescent="0.2">
      <c r="A3469" t="str">
        <f t="shared" si="60"/>
        <v>RMY02Beach Ward</v>
      </c>
      <c r="B3469" t="s">
        <v>144</v>
      </c>
      <c r="C3469" t="s">
        <v>11320</v>
      </c>
      <c r="D3469" t="s">
        <v>2407</v>
      </c>
      <c r="E3469" t="s">
        <v>2408</v>
      </c>
      <c r="F3469" t="s">
        <v>11329</v>
      </c>
      <c r="G3469" s="11"/>
      <c r="H3469" s="11"/>
    </row>
    <row r="3470" spans="1:8" x14ac:dyDescent="0.2">
      <c r="A3470" t="str">
        <f t="shared" si="60"/>
        <v>RMY02Reed Ward</v>
      </c>
      <c r="B3470" t="s">
        <v>144</v>
      </c>
      <c r="C3470" t="s">
        <v>11320</v>
      </c>
      <c r="D3470" t="s">
        <v>2411</v>
      </c>
      <c r="E3470" t="s">
        <v>2412</v>
      </c>
      <c r="F3470" t="s">
        <v>11330</v>
      </c>
      <c r="G3470" s="11"/>
      <c r="H3470" s="11"/>
    </row>
    <row r="3471" spans="1:8" x14ac:dyDescent="0.2">
      <c r="A3471" t="str">
        <f t="shared" si="60"/>
        <v>RMY02Rose Ward</v>
      </c>
      <c r="B3471" t="s">
        <v>144</v>
      </c>
      <c r="C3471" t="s">
        <v>11320</v>
      </c>
      <c r="D3471" t="s">
        <v>2411</v>
      </c>
      <c r="E3471" t="s">
        <v>2412</v>
      </c>
      <c r="F3471" t="s">
        <v>11331</v>
      </c>
      <c r="G3471" s="11"/>
      <c r="H3471" s="11"/>
    </row>
    <row r="3472" spans="1:8" x14ac:dyDescent="0.2">
      <c r="A3472" t="str">
        <f t="shared" si="60"/>
        <v>RMY02Sandringham Ward</v>
      </c>
      <c r="B3472" t="s">
        <v>144</v>
      </c>
      <c r="C3472" t="s">
        <v>11320</v>
      </c>
      <c r="D3472" t="s">
        <v>2411</v>
      </c>
      <c r="E3472" t="s">
        <v>2412</v>
      </c>
      <c r="F3472" t="s">
        <v>8670</v>
      </c>
      <c r="G3472" s="11"/>
      <c r="H3472" s="11"/>
    </row>
    <row r="3473" spans="1:8" x14ac:dyDescent="0.2">
      <c r="A3473" t="str">
        <f t="shared" si="60"/>
        <v>RMY03Great Yarmouth Acute Services</v>
      </c>
      <c r="B3473" t="s">
        <v>144</v>
      </c>
      <c r="C3473" t="s">
        <v>11320</v>
      </c>
      <c r="D3473" t="s">
        <v>2411</v>
      </c>
      <c r="E3473" t="s">
        <v>2412</v>
      </c>
      <c r="F3473" t="s">
        <v>11332</v>
      </c>
      <c r="G3473" s="11"/>
      <c r="H3473" s="11"/>
    </row>
    <row r="3474" spans="1:8" x14ac:dyDescent="0.2">
      <c r="A3474" t="str">
        <f t="shared" si="60"/>
        <v>RMY04Blakeney Ward</v>
      </c>
      <c r="B3474" t="s">
        <v>144</v>
      </c>
      <c r="C3474" t="s">
        <v>11320</v>
      </c>
      <c r="D3474" t="s">
        <v>2427</v>
      </c>
      <c r="E3474" t="s">
        <v>1634</v>
      </c>
      <c r="F3474" t="s">
        <v>11333</v>
      </c>
      <c r="G3474" s="11"/>
      <c r="H3474" s="11"/>
    </row>
    <row r="3475" spans="1:8" x14ac:dyDescent="0.2">
      <c r="A3475" t="str">
        <f t="shared" si="60"/>
        <v>RMY04Catton Ward</v>
      </c>
      <c r="B3475" t="s">
        <v>144</v>
      </c>
      <c r="C3475" t="s">
        <v>11320</v>
      </c>
      <c r="D3475" t="s">
        <v>2428</v>
      </c>
      <c r="E3475" t="s">
        <v>2429</v>
      </c>
      <c r="F3475" t="s">
        <v>11293</v>
      </c>
      <c r="G3475" s="11"/>
      <c r="H3475" s="11"/>
    </row>
    <row r="3476" spans="1:8" x14ac:dyDescent="0.2">
      <c r="A3476" t="str">
        <f t="shared" si="60"/>
        <v>RMY04Drayton Ward</v>
      </c>
      <c r="B3476" t="s">
        <v>144</v>
      </c>
      <c r="C3476" t="s">
        <v>11320</v>
      </c>
      <c r="D3476" t="s">
        <v>2428</v>
      </c>
      <c r="E3476" t="s">
        <v>2429</v>
      </c>
      <c r="F3476" t="s">
        <v>11334</v>
      </c>
      <c r="G3476" s="11"/>
      <c r="H3476" s="11"/>
    </row>
    <row r="3477" spans="1:8" x14ac:dyDescent="0.2">
      <c r="A3477" t="str">
        <f t="shared" si="60"/>
        <v>RMYWASamphire Ward</v>
      </c>
      <c r="B3477" t="s">
        <v>144</v>
      </c>
      <c r="C3477" t="s">
        <v>11320</v>
      </c>
      <c r="D3477" t="s">
        <v>2428</v>
      </c>
      <c r="E3477" t="s">
        <v>2429</v>
      </c>
      <c r="F3477" t="s">
        <v>9931</v>
      </c>
      <c r="G3477" s="11"/>
      <c r="H3477" s="11"/>
    </row>
    <row r="3478" spans="1:8" x14ac:dyDescent="0.2">
      <c r="A3478" t="str">
        <f t="shared" si="60"/>
        <v>RMYMVFoxhall House</v>
      </c>
      <c r="B3478" t="s">
        <v>144</v>
      </c>
      <c r="C3478" t="s">
        <v>11320</v>
      </c>
      <c r="D3478" t="s">
        <v>2431</v>
      </c>
      <c r="E3478" t="s">
        <v>405</v>
      </c>
      <c r="F3478" t="s">
        <v>11335</v>
      </c>
      <c r="G3478" s="11"/>
      <c r="H3478" s="11"/>
    </row>
    <row r="3479" spans="1:8" x14ac:dyDescent="0.2">
      <c r="A3479" t="str">
        <f t="shared" si="60"/>
        <v>RMYNRAbbeygate Ward</v>
      </c>
      <c r="B3479" t="s">
        <v>144</v>
      </c>
      <c r="C3479" t="s">
        <v>11320</v>
      </c>
      <c r="D3479" t="s">
        <v>2435</v>
      </c>
      <c r="E3479" t="s">
        <v>2436</v>
      </c>
      <c r="F3479" t="s">
        <v>11336</v>
      </c>
      <c r="G3479" s="11"/>
      <c r="H3479" s="11"/>
    </row>
    <row r="3480" spans="1:8" x14ac:dyDescent="0.2">
      <c r="A3480" t="str">
        <f t="shared" si="60"/>
        <v>RMYNRNorthgate Ward</v>
      </c>
      <c r="B3480" t="s">
        <v>144</v>
      </c>
      <c r="C3480" t="s">
        <v>11320</v>
      </c>
      <c r="D3480" t="s">
        <v>2450</v>
      </c>
      <c r="E3480" t="s">
        <v>2451</v>
      </c>
      <c r="F3480" t="s">
        <v>11337</v>
      </c>
      <c r="G3480" s="11"/>
      <c r="H3480" s="11"/>
    </row>
    <row r="3481" spans="1:8" x14ac:dyDescent="0.2">
      <c r="A3481" t="str">
        <f t="shared" si="60"/>
        <v>RMYNRSouthgate Ward</v>
      </c>
      <c r="B3481" t="s">
        <v>144</v>
      </c>
      <c r="C3481" t="s">
        <v>11320</v>
      </c>
      <c r="D3481" t="s">
        <v>2450</v>
      </c>
      <c r="E3481" t="s">
        <v>2451</v>
      </c>
      <c r="F3481" t="s">
        <v>11338</v>
      </c>
      <c r="G3481" s="11"/>
      <c r="H3481" s="11"/>
    </row>
    <row r="3482" spans="1:8" x14ac:dyDescent="0.2">
      <c r="A3482" t="str">
        <f t="shared" si="60"/>
        <v>RMYNGAvocet Ward</v>
      </c>
      <c r="B3482" t="s">
        <v>144</v>
      </c>
      <c r="C3482" t="s">
        <v>11320</v>
      </c>
      <c r="D3482" t="s">
        <v>2450</v>
      </c>
      <c r="E3482" t="s">
        <v>2451</v>
      </c>
      <c r="F3482" t="s">
        <v>11339</v>
      </c>
      <c r="G3482" s="11"/>
      <c r="H3482" s="11"/>
    </row>
    <row r="3483" spans="1:8" x14ac:dyDescent="0.2">
      <c r="A3483" t="str">
        <f t="shared" si="60"/>
        <v>RMYNGLark Ward</v>
      </c>
      <c r="B3483" t="s">
        <v>144</v>
      </c>
      <c r="C3483" t="s">
        <v>11320</v>
      </c>
      <c r="D3483" t="s">
        <v>2452</v>
      </c>
      <c r="E3483" t="s">
        <v>2453</v>
      </c>
      <c r="F3483" t="s">
        <v>9846</v>
      </c>
      <c r="G3483" s="11"/>
      <c r="H3483" s="11"/>
    </row>
    <row r="3484" spans="1:8" x14ac:dyDescent="0.2">
      <c r="A3484" t="str">
        <f t="shared" si="60"/>
        <v>RMYNGPoppy Ward</v>
      </c>
      <c r="B3484" t="s">
        <v>144</v>
      </c>
      <c r="C3484" t="s">
        <v>11320</v>
      </c>
      <c r="D3484" t="s">
        <v>2452</v>
      </c>
      <c r="E3484" t="s">
        <v>2453</v>
      </c>
      <c r="F3484" t="s">
        <v>11340</v>
      </c>
      <c r="G3484" s="11"/>
      <c r="H3484" s="11"/>
    </row>
    <row r="3485" spans="1:8" x14ac:dyDescent="0.2">
      <c r="A3485" t="str">
        <f t="shared" si="60"/>
        <v>RMYNGWillow Ward</v>
      </c>
      <c r="B3485" t="s">
        <v>144</v>
      </c>
      <c r="C3485" t="s">
        <v>11320</v>
      </c>
      <c r="D3485" t="s">
        <v>2452</v>
      </c>
      <c r="E3485" t="s">
        <v>2453</v>
      </c>
      <c r="F3485" t="s">
        <v>11341</v>
      </c>
      <c r="G3485" s="11"/>
      <c r="H3485" s="11"/>
    </row>
    <row r="3486" spans="1:8" x14ac:dyDescent="0.2">
      <c r="A3486" t="str">
        <f t="shared" si="60"/>
        <v>RY311Caroline House</v>
      </c>
      <c r="B3486" t="s">
        <v>144</v>
      </c>
      <c r="C3486" t="s">
        <v>11320</v>
      </c>
      <c r="D3486" t="s">
        <v>2452</v>
      </c>
      <c r="E3486" t="s">
        <v>2453</v>
      </c>
      <c r="F3486" t="s">
        <v>9046</v>
      </c>
      <c r="G3486" s="11"/>
      <c r="H3486" s="11"/>
    </row>
    <row r="3487" spans="1:8" x14ac:dyDescent="0.2">
      <c r="A3487" t="str">
        <f t="shared" si="60"/>
        <v>RY311Pine Cottage</v>
      </c>
      <c r="B3487" t="s">
        <v>145</v>
      </c>
      <c r="C3487" t="s">
        <v>11342</v>
      </c>
      <c r="D3487" t="s">
        <v>7418</v>
      </c>
      <c r="E3487" t="s">
        <v>11343</v>
      </c>
      <c r="F3487" t="s">
        <v>11344</v>
      </c>
      <c r="G3487" s="11"/>
      <c r="H3487" s="11"/>
    </row>
    <row r="3488" spans="1:8" x14ac:dyDescent="0.2">
      <c r="A3488" t="str">
        <f t="shared" si="60"/>
        <v>RY311Priscilla Bacon Centre</v>
      </c>
      <c r="B3488" t="s">
        <v>145</v>
      </c>
      <c r="C3488" t="s">
        <v>11342</v>
      </c>
      <c r="D3488" t="s">
        <v>7418</v>
      </c>
      <c r="E3488" t="s">
        <v>11343</v>
      </c>
      <c r="F3488" t="s">
        <v>11345</v>
      </c>
      <c r="G3488" s="11"/>
      <c r="H3488" s="11"/>
    </row>
    <row r="3489" spans="1:8" x14ac:dyDescent="0.2">
      <c r="A3489" t="str">
        <f t="shared" si="60"/>
        <v>RY319Foxley Ward</v>
      </c>
      <c r="B3489" t="s">
        <v>145</v>
      </c>
      <c r="C3489" t="s">
        <v>11342</v>
      </c>
      <c r="D3489" t="s">
        <v>7418</v>
      </c>
      <c r="E3489" t="s">
        <v>11343</v>
      </c>
      <c r="F3489" t="s">
        <v>11346</v>
      </c>
      <c r="G3489" s="11" t="s">
        <v>10910</v>
      </c>
      <c r="H3489" s="11">
        <v>43766</v>
      </c>
    </row>
    <row r="3490" spans="1:8" x14ac:dyDescent="0.2">
      <c r="A3490" t="str">
        <f t="shared" si="60"/>
        <v>RY335Pineheath Ward</v>
      </c>
      <c r="B3490" t="s">
        <v>145</v>
      </c>
      <c r="C3490" t="s">
        <v>11342</v>
      </c>
      <c r="D3490" t="s">
        <v>7423</v>
      </c>
      <c r="E3490" t="s">
        <v>11347</v>
      </c>
      <c r="F3490" t="s">
        <v>11348</v>
      </c>
      <c r="G3490" s="11" t="s">
        <v>11401</v>
      </c>
      <c r="H3490" s="11">
        <v>43766</v>
      </c>
    </row>
    <row r="3491" spans="1:8" x14ac:dyDescent="0.2">
      <c r="A3491" t="str">
        <f t="shared" si="60"/>
        <v>RY351Mill Lodge Ward</v>
      </c>
      <c r="B3491" t="s">
        <v>145</v>
      </c>
      <c r="C3491" t="s">
        <v>11342</v>
      </c>
      <c r="D3491" t="s">
        <v>7429</v>
      </c>
      <c r="E3491" t="s">
        <v>11349</v>
      </c>
      <c r="F3491" t="s">
        <v>11350</v>
      </c>
      <c r="G3491" s="11" t="s">
        <v>10910</v>
      </c>
      <c r="H3491" s="11">
        <v>43766</v>
      </c>
    </row>
    <row r="3492" spans="1:8" x14ac:dyDescent="0.2">
      <c r="A3492" t="str">
        <f t="shared" si="60"/>
        <v>RY332North Walsham Ward</v>
      </c>
      <c r="B3492" t="s">
        <v>145</v>
      </c>
      <c r="C3492" t="s">
        <v>11342</v>
      </c>
      <c r="D3492" t="s">
        <v>7435</v>
      </c>
      <c r="E3492" t="s">
        <v>11351</v>
      </c>
      <c r="F3492" t="s">
        <v>11352</v>
      </c>
      <c r="G3492" s="11" t="s">
        <v>11404</v>
      </c>
      <c r="H3492" s="11">
        <v>43766</v>
      </c>
    </row>
    <row r="3493" spans="1:8" x14ac:dyDescent="0.2">
      <c r="A3493" t="str">
        <f t="shared" si="60"/>
        <v>RY312Alder Ward</v>
      </c>
      <c r="B3493" t="s">
        <v>145</v>
      </c>
      <c r="C3493" t="s">
        <v>11342</v>
      </c>
      <c r="D3493" t="s">
        <v>7444</v>
      </c>
      <c r="E3493" t="s">
        <v>11353</v>
      </c>
      <c r="F3493" t="s">
        <v>11354</v>
      </c>
      <c r="G3493" s="11" t="s">
        <v>10910</v>
      </c>
      <c r="H3493" s="11">
        <v>43766</v>
      </c>
    </row>
    <row r="3494" spans="1:8" x14ac:dyDescent="0.2">
      <c r="A3494" t="str">
        <f t="shared" si="60"/>
        <v>RY312Beech Ward</v>
      </c>
      <c r="B3494" t="s">
        <v>145</v>
      </c>
      <c r="C3494" t="s">
        <v>11342</v>
      </c>
      <c r="D3494" t="s">
        <v>7446</v>
      </c>
      <c r="E3494" t="s">
        <v>11355</v>
      </c>
      <c r="F3494" t="s">
        <v>10870</v>
      </c>
      <c r="G3494" s="11" t="s">
        <v>10910</v>
      </c>
      <c r="H3494" s="11">
        <v>43766</v>
      </c>
    </row>
    <row r="3495" spans="1:8" x14ac:dyDescent="0.2">
      <c r="A3495" t="str">
        <f t="shared" ref="A3495:A3558" si="61">CONCATENATE(D3496,F3496)</f>
        <v>RY386Ogden Court Ward</v>
      </c>
      <c r="B3495" t="s">
        <v>145</v>
      </c>
      <c r="C3495" t="s">
        <v>11342</v>
      </c>
      <c r="D3495" t="s">
        <v>7446</v>
      </c>
      <c r="E3495" t="s">
        <v>11355</v>
      </c>
      <c r="F3495" t="s">
        <v>10076</v>
      </c>
      <c r="G3495" s="11" t="s">
        <v>11408</v>
      </c>
      <c r="H3495" s="11">
        <v>43766</v>
      </c>
    </row>
    <row r="3496" spans="1:8" x14ac:dyDescent="0.2">
      <c r="A3496" t="str">
        <f t="shared" si="61"/>
        <v>A9Z2JPRISCILLA BACON LODGE</v>
      </c>
      <c r="B3496" t="s">
        <v>145</v>
      </c>
      <c r="C3496" t="s">
        <v>11342</v>
      </c>
      <c r="D3496" t="s">
        <v>7448</v>
      </c>
      <c r="E3496" t="s">
        <v>11356</v>
      </c>
      <c r="F3496" t="s">
        <v>11357</v>
      </c>
      <c r="G3496" s="11" t="s">
        <v>10910</v>
      </c>
      <c r="H3496" s="11">
        <v>43766</v>
      </c>
    </row>
    <row r="3497" spans="1:8" x14ac:dyDescent="0.2">
      <c r="A3497" t="str">
        <f t="shared" si="61"/>
        <v>RY352Squirrels</v>
      </c>
      <c r="B3497" t="s">
        <v>145</v>
      </c>
      <c r="C3497" t="s">
        <v>11342</v>
      </c>
      <c r="D3497" t="s">
        <v>14734</v>
      </c>
      <c r="E3497" t="s">
        <v>14735</v>
      </c>
      <c r="F3497" t="s">
        <v>14735</v>
      </c>
      <c r="G3497" s="11" t="s">
        <v>10910</v>
      </c>
      <c r="H3497" s="11">
        <v>43766</v>
      </c>
    </row>
    <row r="3498" spans="1:8" x14ac:dyDescent="0.2">
      <c r="A3498" t="str">
        <f t="shared" si="61"/>
        <v>RY33ESwaffham Ward</v>
      </c>
      <c r="B3498" t="s">
        <v>145</v>
      </c>
      <c r="C3498" t="s">
        <v>11342</v>
      </c>
      <c r="D3498" t="s">
        <v>7457</v>
      </c>
      <c r="E3498" t="s">
        <v>11358</v>
      </c>
      <c r="F3498" t="s">
        <v>11359</v>
      </c>
      <c r="G3498" s="11" t="s">
        <v>10910</v>
      </c>
      <c r="H3498" s="11">
        <v>43766</v>
      </c>
    </row>
    <row r="3499" spans="1:8" x14ac:dyDescent="0.2">
      <c r="A3499" t="str">
        <f t="shared" si="61"/>
        <v>RVJ21CSH_CSHBtS</v>
      </c>
      <c r="B3499" t="s">
        <v>145</v>
      </c>
      <c r="C3499" t="s">
        <v>11342</v>
      </c>
      <c r="D3499" t="s">
        <v>7461</v>
      </c>
      <c r="E3499" t="s">
        <v>11360</v>
      </c>
      <c r="F3499" t="s">
        <v>11361</v>
      </c>
      <c r="G3499" s="11" t="s">
        <v>10910</v>
      </c>
      <c r="H3499" s="11">
        <v>43766</v>
      </c>
    </row>
    <row r="3500" spans="1:8" x14ac:dyDescent="0.2">
      <c r="A3500" t="str">
        <f t="shared" si="61"/>
        <v>RVJ01BBS_L0G31aMU</v>
      </c>
      <c r="B3500" t="s">
        <v>146</v>
      </c>
      <c r="C3500" t="s">
        <v>11362</v>
      </c>
      <c r="D3500" t="s">
        <v>4611</v>
      </c>
      <c r="E3500" t="s">
        <v>251</v>
      </c>
      <c r="F3500" t="s">
        <v>11363</v>
      </c>
      <c r="G3500" s="11" t="s">
        <v>10910</v>
      </c>
      <c r="H3500" s="11">
        <v>43766</v>
      </c>
    </row>
    <row r="3501" spans="1:8" x14ac:dyDescent="0.2">
      <c r="A3501" t="str">
        <f t="shared" si="61"/>
        <v>RVJ01BBS_L1G32a</v>
      </c>
      <c r="B3501" t="s">
        <v>146</v>
      </c>
      <c r="C3501" t="s">
        <v>11362</v>
      </c>
      <c r="D3501" t="s">
        <v>4624</v>
      </c>
      <c r="E3501" t="s">
        <v>4625</v>
      </c>
      <c r="F3501" t="s">
        <v>11364</v>
      </c>
      <c r="G3501" s="11" t="s">
        <v>11414</v>
      </c>
      <c r="H3501" s="12">
        <v>43766</v>
      </c>
    </row>
    <row r="3502" spans="1:8" x14ac:dyDescent="0.2">
      <c r="A3502" t="str">
        <f t="shared" si="61"/>
        <v>RVJ01BBS_L1G32b</v>
      </c>
      <c r="B3502" t="s">
        <v>146</v>
      </c>
      <c r="C3502" t="s">
        <v>11362</v>
      </c>
      <c r="D3502" t="s">
        <v>4624</v>
      </c>
      <c r="E3502" t="s">
        <v>4625</v>
      </c>
      <c r="F3502" t="s">
        <v>11365</v>
      </c>
      <c r="G3502" s="11" t="s">
        <v>10910</v>
      </c>
      <c r="H3502" s="12">
        <v>43766</v>
      </c>
    </row>
    <row r="3503" spans="1:8" x14ac:dyDescent="0.2">
      <c r="A3503" t="str">
        <f t="shared" si="61"/>
        <v>RVJ01BBS_L2G19</v>
      </c>
      <c r="B3503" t="s">
        <v>146</v>
      </c>
      <c r="C3503" t="s">
        <v>11362</v>
      </c>
      <c r="D3503" t="s">
        <v>4624</v>
      </c>
      <c r="E3503" t="s">
        <v>4625</v>
      </c>
      <c r="F3503" t="s">
        <v>11366</v>
      </c>
      <c r="G3503" s="11" t="s">
        <v>11414</v>
      </c>
      <c r="H3503" s="11">
        <v>43766</v>
      </c>
    </row>
    <row r="3504" spans="1:8" x14ac:dyDescent="0.2">
      <c r="A3504" t="str">
        <f t="shared" si="61"/>
        <v>RVJ01BBS_L2G25a</v>
      </c>
      <c r="B3504" t="s">
        <v>146</v>
      </c>
      <c r="C3504" t="s">
        <v>11362</v>
      </c>
      <c r="D3504" t="s">
        <v>4624</v>
      </c>
      <c r="E3504" t="s">
        <v>4625</v>
      </c>
      <c r="F3504" t="s">
        <v>11367</v>
      </c>
      <c r="G3504" s="11" t="s">
        <v>10910</v>
      </c>
      <c r="H3504" s="11">
        <v>43766</v>
      </c>
    </row>
    <row r="3505" spans="1:8" x14ac:dyDescent="0.2">
      <c r="A3505" t="str">
        <f t="shared" si="61"/>
        <v>RVJ01BBS_L2G25b</v>
      </c>
      <c r="B3505" t="s">
        <v>146</v>
      </c>
      <c r="C3505" t="s">
        <v>11362</v>
      </c>
      <c r="D3505" t="s">
        <v>4624</v>
      </c>
      <c r="E3505" t="s">
        <v>4625</v>
      </c>
      <c r="F3505" t="s">
        <v>11368</v>
      </c>
      <c r="G3505" s="11" t="s">
        <v>11414</v>
      </c>
      <c r="H3505" s="11">
        <v>43766</v>
      </c>
    </row>
    <row r="3506" spans="1:8" x14ac:dyDescent="0.2">
      <c r="A3506" t="str">
        <f t="shared" si="61"/>
        <v>RVJ01BBS_L2G33a</v>
      </c>
      <c r="B3506" t="s">
        <v>146</v>
      </c>
      <c r="C3506" t="s">
        <v>11362</v>
      </c>
      <c r="D3506" t="s">
        <v>4624</v>
      </c>
      <c r="E3506" t="s">
        <v>4625</v>
      </c>
      <c r="F3506" t="s">
        <v>11369</v>
      </c>
      <c r="G3506" s="11" t="s">
        <v>11414</v>
      </c>
      <c r="H3506" s="11">
        <v>43766</v>
      </c>
    </row>
    <row r="3507" spans="1:8" x14ac:dyDescent="0.2">
      <c r="A3507" t="str">
        <f t="shared" si="61"/>
        <v>RVJ01BBS_L2G33b</v>
      </c>
      <c r="B3507" t="s">
        <v>146</v>
      </c>
      <c r="C3507" t="s">
        <v>11362</v>
      </c>
      <c r="D3507" t="s">
        <v>4624</v>
      </c>
      <c r="E3507" t="s">
        <v>4625</v>
      </c>
      <c r="F3507" t="s">
        <v>11370</v>
      </c>
      <c r="G3507" s="11" t="s">
        <v>10910</v>
      </c>
      <c r="H3507" s="11">
        <v>43766</v>
      </c>
    </row>
    <row r="3508" spans="1:8" x14ac:dyDescent="0.2">
      <c r="A3508" t="str">
        <f t="shared" si="61"/>
        <v>RVJ01BBS_L2G37I</v>
      </c>
      <c r="B3508" t="s">
        <v>146</v>
      </c>
      <c r="C3508" t="s">
        <v>11362</v>
      </c>
      <c r="D3508" t="s">
        <v>4624</v>
      </c>
      <c r="E3508" t="s">
        <v>4625</v>
      </c>
      <c r="F3508" t="s">
        <v>11371</v>
      </c>
      <c r="G3508" s="11" t="s">
        <v>11404</v>
      </c>
      <c r="H3508" s="11">
        <v>43766</v>
      </c>
    </row>
    <row r="3509" spans="1:8" x14ac:dyDescent="0.2">
      <c r="A3509" t="str">
        <f t="shared" si="61"/>
        <v>RVJ01BBS_L2G6b</v>
      </c>
      <c r="B3509" t="s">
        <v>146</v>
      </c>
      <c r="C3509" t="s">
        <v>11362</v>
      </c>
      <c r="D3509" t="s">
        <v>4624</v>
      </c>
      <c r="E3509" t="s">
        <v>4625</v>
      </c>
      <c r="F3509" t="s">
        <v>11372</v>
      </c>
      <c r="G3509" s="11" t="s">
        <v>11404</v>
      </c>
      <c r="H3509" s="11">
        <v>43766</v>
      </c>
    </row>
    <row r="3510" spans="1:8" x14ac:dyDescent="0.2">
      <c r="A3510" t="str">
        <f t="shared" si="61"/>
        <v>RVJ01BBS_L3G26a</v>
      </c>
      <c r="B3510" t="s">
        <v>146</v>
      </c>
      <c r="C3510" t="s">
        <v>11362</v>
      </c>
      <c r="D3510" t="s">
        <v>4624</v>
      </c>
      <c r="E3510" t="s">
        <v>4625</v>
      </c>
      <c r="F3510" t="s">
        <v>11373</v>
      </c>
      <c r="G3510" s="11" t="s">
        <v>11404</v>
      </c>
      <c r="H3510" s="11">
        <v>43766</v>
      </c>
    </row>
    <row r="3511" spans="1:8" x14ac:dyDescent="0.2">
      <c r="A3511" t="str">
        <f t="shared" si="61"/>
        <v>RVJ01BBS_L3G26b</v>
      </c>
      <c r="B3511" t="s">
        <v>146</v>
      </c>
      <c r="C3511" t="s">
        <v>11362</v>
      </c>
      <c r="D3511" t="s">
        <v>4624</v>
      </c>
      <c r="E3511" t="s">
        <v>4625</v>
      </c>
      <c r="F3511" t="s">
        <v>11374</v>
      </c>
      <c r="G3511" s="11" t="s">
        <v>10910</v>
      </c>
      <c r="H3511" s="11">
        <v>43766</v>
      </c>
    </row>
    <row r="3512" spans="1:8" x14ac:dyDescent="0.2">
      <c r="A3512" t="str">
        <f t="shared" si="61"/>
        <v>RVJ01BBS_L3G34a</v>
      </c>
      <c r="B3512" t="s">
        <v>146</v>
      </c>
      <c r="C3512" t="s">
        <v>11362</v>
      </c>
      <c r="D3512" t="s">
        <v>4624</v>
      </c>
      <c r="E3512" t="s">
        <v>4625</v>
      </c>
      <c r="F3512" t="s">
        <v>11375</v>
      </c>
      <c r="G3512" s="11" t="s">
        <v>10910</v>
      </c>
      <c r="H3512" s="11">
        <v>43766</v>
      </c>
    </row>
    <row r="3513" spans="1:8" x14ac:dyDescent="0.2">
      <c r="A3513" t="str">
        <f t="shared" si="61"/>
        <v>RVJ01BBS_L3G34b</v>
      </c>
      <c r="B3513" t="s">
        <v>146</v>
      </c>
      <c r="C3513" t="s">
        <v>11362</v>
      </c>
      <c r="D3513" t="s">
        <v>4624</v>
      </c>
      <c r="E3513" t="s">
        <v>4625</v>
      </c>
      <c r="F3513" t="s">
        <v>11376</v>
      </c>
      <c r="G3513" s="11" t="s">
        <v>11414</v>
      </c>
      <c r="H3513" s="11">
        <v>43766</v>
      </c>
    </row>
    <row r="3514" spans="1:8" x14ac:dyDescent="0.2">
      <c r="A3514" t="str">
        <f t="shared" si="61"/>
        <v>RVJ01BBS_L3G7a</v>
      </c>
      <c r="B3514" t="s">
        <v>146</v>
      </c>
      <c r="C3514" t="s">
        <v>11362</v>
      </c>
      <c r="D3514" t="s">
        <v>4624</v>
      </c>
      <c r="E3514" t="s">
        <v>4625</v>
      </c>
      <c r="F3514" t="s">
        <v>11377</v>
      </c>
      <c r="G3514" s="11" t="s">
        <v>11414</v>
      </c>
      <c r="H3514" s="11">
        <v>43766</v>
      </c>
    </row>
    <row r="3515" spans="1:8" x14ac:dyDescent="0.2">
      <c r="A3515" t="str">
        <f t="shared" si="61"/>
        <v>RVJ01BBS_L3G7b</v>
      </c>
      <c r="B3515" t="s">
        <v>146</v>
      </c>
      <c r="C3515" t="s">
        <v>11362</v>
      </c>
      <c r="D3515" t="s">
        <v>4624</v>
      </c>
      <c r="E3515" t="s">
        <v>4625</v>
      </c>
      <c r="F3515" t="s">
        <v>11378</v>
      </c>
      <c r="G3515" s="11" t="s">
        <v>10910</v>
      </c>
      <c r="H3515" s="11">
        <v>43766</v>
      </c>
    </row>
    <row r="3516" spans="1:8" x14ac:dyDescent="0.2">
      <c r="A3516" t="str">
        <f t="shared" si="61"/>
        <v>RVJ01BBS_L4G27a</v>
      </c>
      <c r="B3516" t="s">
        <v>146</v>
      </c>
      <c r="C3516" t="s">
        <v>11362</v>
      </c>
      <c r="D3516" t="s">
        <v>4624</v>
      </c>
      <c r="E3516" t="s">
        <v>4625</v>
      </c>
      <c r="F3516" t="s">
        <v>11379</v>
      </c>
      <c r="G3516" s="11" t="s">
        <v>10910</v>
      </c>
      <c r="H3516" s="11">
        <v>43766</v>
      </c>
    </row>
    <row r="3517" spans="1:8" x14ac:dyDescent="0.2">
      <c r="A3517" t="str">
        <f t="shared" si="61"/>
        <v>RVJ01BBS_L4G27b</v>
      </c>
      <c r="B3517" t="s">
        <v>146</v>
      </c>
      <c r="C3517" t="s">
        <v>11362</v>
      </c>
      <c r="D3517" t="s">
        <v>4624</v>
      </c>
      <c r="E3517" t="s">
        <v>4625</v>
      </c>
      <c r="F3517" t="s">
        <v>11380</v>
      </c>
      <c r="G3517" s="11" t="s">
        <v>11414</v>
      </c>
      <c r="H3517" s="11">
        <v>43766</v>
      </c>
    </row>
    <row r="3518" spans="1:8" x14ac:dyDescent="0.2">
      <c r="A3518" t="str">
        <f t="shared" si="61"/>
        <v>RVJ01BBS_L4G8a</v>
      </c>
      <c r="B3518" t="s">
        <v>146</v>
      </c>
      <c r="C3518" t="s">
        <v>11362</v>
      </c>
      <c r="D3518" t="s">
        <v>4624</v>
      </c>
      <c r="E3518" t="s">
        <v>4625</v>
      </c>
      <c r="F3518" t="s">
        <v>11381</v>
      </c>
      <c r="G3518" s="11" t="s">
        <v>11414</v>
      </c>
      <c r="H3518" s="11">
        <v>43766</v>
      </c>
    </row>
    <row r="3519" spans="1:8" x14ac:dyDescent="0.2">
      <c r="A3519" t="str">
        <f t="shared" si="61"/>
        <v>RVJ01BBS_L4G8b</v>
      </c>
      <c r="B3519" t="s">
        <v>146</v>
      </c>
      <c r="C3519" t="s">
        <v>11362</v>
      </c>
      <c r="D3519" t="s">
        <v>4624</v>
      </c>
      <c r="E3519" t="s">
        <v>4625</v>
      </c>
      <c r="F3519" t="s">
        <v>11382</v>
      </c>
      <c r="G3519" s="11" t="s">
        <v>11414</v>
      </c>
      <c r="H3519" s="11">
        <v>43766</v>
      </c>
    </row>
    <row r="3520" spans="1:8" x14ac:dyDescent="0.2">
      <c r="A3520" t="str">
        <f t="shared" si="61"/>
        <v>RVJ01BBS_L5G28a</v>
      </c>
      <c r="B3520" t="s">
        <v>146</v>
      </c>
      <c r="C3520" t="s">
        <v>11362</v>
      </c>
      <c r="D3520" t="s">
        <v>4624</v>
      </c>
      <c r="E3520" t="s">
        <v>4625</v>
      </c>
      <c r="F3520" t="s">
        <v>11383</v>
      </c>
      <c r="G3520" s="11" t="s">
        <v>11414</v>
      </c>
      <c r="H3520" s="11">
        <v>43766</v>
      </c>
    </row>
    <row r="3521" spans="1:8" x14ac:dyDescent="0.2">
      <c r="A3521" t="str">
        <f t="shared" si="61"/>
        <v>RVJ01BBS_L5G28b</v>
      </c>
      <c r="B3521" t="s">
        <v>146</v>
      </c>
      <c r="C3521" t="s">
        <v>11362</v>
      </c>
      <c r="D3521" t="s">
        <v>4624</v>
      </c>
      <c r="E3521" t="s">
        <v>4625</v>
      </c>
      <c r="F3521" t="s">
        <v>11384</v>
      </c>
      <c r="G3521" s="11" t="s">
        <v>10910</v>
      </c>
      <c r="H3521" s="11">
        <v>43766</v>
      </c>
    </row>
    <row r="3522" spans="1:8" x14ac:dyDescent="0.2">
      <c r="A3522" t="str">
        <f t="shared" si="61"/>
        <v>RVJ01BBS_L5G9a</v>
      </c>
      <c r="B3522" t="s">
        <v>146</v>
      </c>
      <c r="C3522" t="s">
        <v>11362</v>
      </c>
      <c r="D3522" t="s">
        <v>4624</v>
      </c>
      <c r="E3522" t="s">
        <v>4625</v>
      </c>
      <c r="F3522" t="s">
        <v>11385</v>
      </c>
      <c r="G3522" s="11" t="s">
        <v>10910</v>
      </c>
      <c r="H3522" s="11">
        <v>43766</v>
      </c>
    </row>
    <row r="3523" spans="1:8" x14ac:dyDescent="0.2">
      <c r="A3523" t="str">
        <f t="shared" si="61"/>
        <v>RVJ01BBS_L5G9b</v>
      </c>
      <c r="B3523" t="s">
        <v>146</v>
      </c>
      <c r="C3523" t="s">
        <v>11362</v>
      </c>
      <c r="D3523" t="s">
        <v>4624</v>
      </c>
      <c r="E3523" t="s">
        <v>4625</v>
      </c>
      <c r="F3523" t="s">
        <v>11386</v>
      </c>
      <c r="G3523" s="11" t="s">
        <v>10910</v>
      </c>
      <c r="H3523" s="11">
        <v>43766</v>
      </c>
    </row>
    <row r="3524" spans="1:8" x14ac:dyDescent="0.2">
      <c r="A3524" t="str">
        <f t="shared" si="61"/>
        <v>RVJ01BBS_Medi</v>
      </c>
      <c r="B3524" t="s">
        <v>146</v>
      </c>
      <c r="C3524" t="s">
        <v>11362</v>
      </c>
      <c r="D3524" t="s">
        <v>4624</v>
      </c>
      <c r="E3524" t="s">
        <v>4625</v>
      </c>
      <c r="F3524" t="s">
        <v>11387</v>
      </c>
      <c r="G3524" s="11" t="s">
        <v>10910</v>
      </c>
      <c r="H3524" s="11">
        <v>43766</v>
      </c>
    </row>
    <row r="3525" spans="1:8" x14ac:dyDescent="0.2">
      <c r="A3525" t="str">
        <f t="shared" si="61"/>
        <v>RVJ01MAT_CENDSU</v>
      </c>
      <c r="B3525" t="s">
        <v>146</v>
      </c>
      <c r="C3525" t="s">
        <v>11362</v>
      </c>
      <c r="D3525" t="s">
        <v>4624</v>
      </c>
      <c r="E3525" t="s">
        <v>4625</v>
      </c>
      <c r="F3525" t="s">
        <v>11388</v>
      </c>
      <c r="G3525" s="11"/>
      <c r="H3525" s="11"/>
    </row>
    <row r="3526" spans="1:8" x14ac:dyDescent="0.2">
      <c r="A3526" t="str">
        <f t="shared" si="61"/>
        <v>RVJ01MAT_MENWAR</v>
      </c>
      <c r="B3526" t="s">
        <v>146</v>
      </c>
      <c r="C3526" t="s">
        <v>11362</v>
      </c>
      <c r="D3526" t="s">
        <v>4624</v>
      </c>
      <c r="E3526" t="s">
        <v>4625</v>
      </c>
      <c r="F3526" t="s">
        <v>11389</v>
      </c>
      <c r="G3526" s="11"/>
      <c r="H3526" s="11"/>
    </row>
    <row r="3527" spans="1:8" x14ac:dyDescent="0.2">
      <c r="A3527" t="str">
        <f t="shared" si="61"/>
        <v>RVJ01MAT_NEOICU</v>
      </c>
      <c r="B3527" t="s">
        <v>146</v>
      </c>
      <c r="C3527" t="s">
        <v>11362</v>
      </c>
      <c r="D3527" t="s">
        <v>4624</v>
      </c>
      <c r="E3527" t="s">
        <v>4625</v>
      </c>
      <c r="F3527" t="s">
        <v>11390</v>
      </c>
      <c r="G3527" s="11" t="s">
        <v>14406</v>
      </c>
      <c r="H3527" s="11"/>
    </row>
    <row r="3528" spans="1:8" x14ac:dyDescent="0.2">
      <c r="A3528" t="str">
        <f t="shared" si="61"/>
        <v>RVJ01MAT_PERPWD</v>
      </c>
      <c r="B3528" t="s">
        <v>146</v>
      </c>
      <c r="C3528" t="s">
        <v>11362</v>
      </c>
      <c r="D3528" t="s">
        <v>4624</v>
      </c>
      <c r="E3528" t="s">
        <v>4625</v>
      </c>
      <c r="F3528" t="s">
        <v>11391</v>
      </c>
      <c r="G3528" s="11" t="s">
        <v>14407</v>
      </c>
      <c r="H3528" s="11"/>
    </row>
    <row r="3529" spans="1:8" x14ac:dyDescent="0.2">
      <c r="A3529" t="str">
        <f t="shared" si="61"/>
        <v>RVJ01MAT_QUANWD</v>
      </c>
      <c r="B3529" t="s">
        <v>146</v>
      </c>
      <c r="C3529" t="s">
        <v>11362</v>
      </c>
      <c r="D3529" t="s">
        <v>4624</v>
      </c>
      <c r="E3529" t="s">
        <v>4625</v>
      </c>
      <c r="F3529" t="s">
        <v>11392</v>
      </c>
      <c r="G3529" s="11"/>
      <c r="H3529" s="11"/>
    </row>
    <row r="3530" spans="1:8" x14ac:dyDescent="0.2">
      <c r="A3530" t="str">
        <f t="shared" si="61"/>
        <v>RVJ01SMD_COTSWD</v>
      </c>
      <c r="B3530" t="s">
        <v>146</v>
      </c>
      <c r="C3530" t="s">
        <v>11362</v>
      </c>
      <c r="D3530" t="s">
        <v>4624</v>
      </c>
      <c r="E3530" t="s">
        <v>4625</v>
      </c>
      <c r="F3530" t="s">
        <v>11393</v>
      </c>
      <c r="G3530" s="11"/>
      <c r="H3530" s="11"/>
    </row>
    <row r="3531" spans="1:8" x14ac:dyDescent="0.2">
      <c r="A3531" t="str">
        <f t="shared" si="61"/>
        <v>RVJ01SMD_ROSABC</v>
      </c>
      <c r="B3531" t="s">
        <v>146</v>
      </c>
      <c r="C3531" t="s">
        <v>11362</v>
      </c>
      <c r="D3531" t="s">
        <v>4624</v>
      </c>
      <c r="E3531" t="s">
        <v>4625</v>
      </c>
      <c r="F3531" t="s">
        <v>11394</v>
      </c>
      <c r="G3531" s="11"/>
      <c r="H3531" s="11"/>
    </row>
    <row r="3532" spans="1:8" x14ac:dyDescent="0.2">
      <c r="A3532" t="str">
        <f t="shared" si="61"/>
        <v>RVJ01SMD_Wd1</v>
      </c>
      <c r="B3532" t="s">
        <v>146</v>
      </c>
      <c r="C3532" t="s">
        <v>11362</v>
      </c>
      <c r="D3532" t="s">
        <v>4624</v>
      </c>
      <c r="E3532" t="s">
        <v>4625</v>
      </c>
      <c r="F3532" t="s">
        <v>11395</v>
      </c>
      <c r="G3532" s="11"/>
      <c r="H3532" s="11"/>
    </row>
    <row r="3533" spans="1:8" x14ac:dyDescent="0.2">
      <c r="A3533" t="str">
        <f t="shared" si="61"/>
        <v>RVJ01SMD_Wd2</v>
      </c>
      <c r="B3533" t="s">
        <v>146</v>
      </c>
      <c r="C3533" t="s">
        <v>11362</v>
      </c>
      <c r="D3533" t="s">
        <v>4624</v>
      </c>
      <c r="E3533" t="s">
        <v>4625</v>
      </c>
      <c r="F3533" t="s">
        <v>11396</v>
      </c>
      <c r="G3533" s="11"/>
      <c r="H3533" s="11"/>
    </row>
    <row r="3534" spans="1:8" x14ac:dyDescent="0.2">
      <c r="A3534" t="str">
        <f t="shared" si="61"/>
        <v>RNNBFBrampton Hospital Ward</v>
      </c>
      <c r="B3534" t="s">
        <v>146</v>
      </c>
      <c r="C3534" t="s">
        <v>11362</v>
      </c>
      <c r="D3534" t="s">
        <v>4624</v>
      </c>
      <c r="E3534" t="s">
        <v>4625</v>
      </c>
      <c r="F3534" t="s">
        <v>11397</v>
      </c>
      <c r="G3534" s="11"/>
      <c r="H3534" s="11"/>
    </row>
    <row r="3535" spans="1:8" x14ac:dyDescent="0.2">
      <c r="A3535" t="str">
        <f t="shared" si="61"/>
        <v>RNNCBCockermouth</v>
      </c>
      <c r="B3535" t="s">
        <v>147</v>
      </c>
      <c r="C3535" t="s">
        <v>11398</v>
      </c>
      <c r="D3535" t="s">
        <v>2498</v>
      </c>
      <c r="E3535" t="s">
        <v>2499</v>
      </c>
      <c r="F3535" t="s">
        <v>11399</v>
      </c>
      <c r="G3535" s="11"/>
      <c r="H3535" s="11"/>
    </row>
    <row r="3536" spans="1:8" x14ac:dyDescent="0.2">
      <c r="A3536" t="str">
        <f t="shared" si="61"/>
        <v>RNN62Acute Medical Unit</v>
      </c>
      <c r="B3536" t="s">
        <v>147</v>
      </c>
      <c r="C3536" t="s">
        <v>11398</v>
      </c>
      <c r="D3536" t="s">
        <v>2507</v>
      </c>
      <c r="E3536" t="s">
        <v>2508</v>
      </c>
      <c r="F3536" t="s">
        <v>11400</v>
      </c>
      <c r="G3536" s="11"/>
      <c r="H3536" s="11"/>
    </row>
    <row r="3537" spans="1:8" x14ac:dyDescent="0.2">
      <c r="A3537" t="str">
        <f t="shared" si="61"/>
        <v>RNN62BEECH A</v>
      </c>
      <c r="B3537" t="s">
        <v>147</v>
      </c>
      <c r="C3537" t="s">
        <v>11398</v>
      </c>
      <c r="D3537" t="s">
        <v>2519</v>
      </c>
      <c r="E3537" t="s">
        <v>2520</v>
      </c>
      <c r="F3537" t="s">
        <v>9310</v>
      </c>
      <c r="G3537" s="11"/>
      <c r="H3537" s="11"/>
    </row>
    <row r="3538" spans="1:8" x14ac:dyDescent="0.2">
      <c r="A3538" t="str">
        <f t="shared" si="61"/>
        <v>RNN62BEECH B</v>
      </c>
      <c r="B3538" t="s">
        <v>147</v>
      </c>
      <c r="C3538" t="s">
        <v>11398</v>
      </c>
      <c r="D3538" t="s">
        <v>2519</v>
      </c>
      <c r="E3538" t="s">
        <v>2520</v>
      </c>
      <c r="F3538" t="s">
        <v>11402</v>
      </c>
      <c r="G3538" s="11"/>
      <c r="H3538" s="11"/>
    </row>
    <row r="3539" spans="1:8" x14ac:dyDescent="0.2">
      <c r="A3539" t="str">
        <f t="shared" si="61"/>
        <v>RNN62BEECH C</v>
      </c>
      <c r="B3539" t="s">
        <v>147</v>
      </c>
      <c r="C3539" t="s">
        <v>11398</v>
      </c>
      <c r="D3539" t="s">
        <v>2519</v>
      </c>
      <c r="E3539" t="s">
        <v>2520</v>
      </c>
      <c r="F3539" t="s">
        <v>11403</v>
      </c>
      <c r="G3539" s="11"/>
      <c r="H3539" s="11"/>
    </row>
    <row r="3540" spans="1:8" x14ac:dyDescent="0.2">
      <c r="A3540" t="str">
        <f t="shared" si="61"/>
        <v>RNN62BEECH D</v>
      </c>
      <c r="B3540" t="s">
        <v>147</v>
      </c>
      <c r="C3540" t="s">
        <v>11398</v>
      </c>
      <c r="D3540" t="s">
        <v>2519</v>
      </c>
      <c r="E3540" t="s">
        <v>2520</v>
      </c>
      <c r="F3540" t="s">
        <v>11405</v>
      </c>
      <c r="G3540" s="11"/>
      <c r="H3540" s="11"/>
    </row>
    <row r="3541" spans="1:8" x14ac:dyDescent="0.2">
      <c r="A3541" t="str">
        <f t="shared" si="61"/>
        <v>RNN62CHILDREN'S WARD CIC</v>
      </c>
      <c r="B3541" t="s">
        <v>147</v>
      </c>
      <c r="C3541" t="s">
        <v>11398</v>
      </c>
      <c r="D3541" t="s">
        <v>2519</v>
      </c>
      <c r="E3541" t="s">
        <v>2520</v>
      </c>
      <c r="F3541" t="s">
        <v>11406</v>
      </c>
      <c r="G3541" s="11"/>
      <c r="H3541" s="11"/>
    </row>
    <row r="3542" spans="1:8" x14ac:dyDescent="0.2">
      <c r="A3542" t="str">
        <f t="shared" si="61"/>
        <v>RNN62ELM A</v>
      </c>
      <c r="B3542" t="s">
        <v>147</v>
      </c>
      <c r="C3542" t="s">
        <v>11398</v>
      </c>
      <c r="D3542" t="s">
        <v>2519</v>
      </c>
      <c r="E3542" t="s">
        <v>2520</v>
      </c>
      <c r="F3542" t="s">
        <v>11407</v>
      </c>
      <c r="G3542" s="11"/>
      <c r="H3542" s="11"/>
    </row>
    <row r="3543" spans="1:8" x14ac:dyDescent="0.2">
      <c r="A3543" t="str">
        <f t="shared" si="61"/>
        <v>RNN62ELM B</v>
      </c>
      <c r="B3543" t="s">
        <v>147</v>
      </c>
      <c r="C3543" t="s">
        <v>11398</v>
      </c>
      <c r="D3543" t="s">
        <v>2519</v>
      </c>
      <c r="E3543" t="s">
        <v>2520</v>
      </c>
      <c r="F3543" t="s">
        <v>11409</v>
      </c>
      <c r="G3543" s="11" t="s">
        <v>14217</v>
      </c>
      <c r="H3543" s="11"/>
    </row>
    <row r="3544" spans="1:8" x14ac:dyDescent="0.2">
      <c r="A3544" t="str">
        <f t="shared" si="61"/>
        <v>RNN62ELM C</v>
      </c>
      <c r="B3544" t="s">
        <v>147</v>
      </c>
      <c r="C3544" t="s">
        <v>11398</v>
      </c>
      <c r="D3544" t="s">
        <v>2519</v>
      </c>
      <c r="E3544" t="s">
        <v>2520</v>
      </c>
      <c r="F3544" t="s">
        <v>11410</v>
      </c>
      <c r="G3544" s="11"/>
      <c r="H3544" s="11"/>
    </row>
    <row r="3545" spans="1:8" x14ac:dyDescent="0.2">
      <c r="A3545" t="str">
        <f t="shared" si="61"/>
        <v>RNN62ESAU</v>
      </c>
      <c r="B3545" t="s">
        <v>147</v>
      </c>
      <c r="C3545" t="s">
        <v>11398</v>
      </c>
      <c r="D3545" t="s">
        <v>2519</v>
      </c>
      <c r="E3545" t="s">
        <v>2520</v>
      </c>
      <c r="F3545" t="s">
        <v>11411</v>
      </c>
      <c r="G3545" s="11" t="s">
        <v>14516</v>
      </c>
      <c r="H3545" s="11"/>
    </row>
    <row r="3546" spans="1:8" x14ac:dyDescent="0.2">
      <c r="A3546" t="str">
        <f t="shared" si="61"/>
        <v>RNN62HAZEL WARD</v>
      </c>
      <c r="B3546" t="s">
        <v>147</v>
      </c>
      <c r="C3546" t="s">
        <v>11398</v>
      </c>
      <c r="D3546" t="s">
        <v>2519</v>
      </c>
      <c r="E3546" t="s">
        <v>2520</v>
      </c>
      <c r="F3546" t="s">
        <v>10929</v>
      </c>
      <c r="G3546" s="11"/>
      <c r="H3546" s="11"/>
    </row>
    <row r="3547" spans="1:8" x14ac:dyDescent="0.2">
      <c r="A3547" t="str">
        <f t="shared" si="61"/>
        <v>RNN62ICU CIC</v>
      </c>
      <c r="B3547" t="s">
        <v>147</v>
      </c>
      <c r="C3547" t="s">
        <v>11398</v>
      </c>
      <c r="D3547" t="s">
        <v>2519</v>
      </c>
      <c r="E3547" t="s">
        <v>2520</v>
      </c>
      <c r="F3547" t="s">
        <v>11412</v>
      </c>
      <c r="G3547" s="11"/>
      <c r="H3547" s="11"/>
    </row>
    <row r="3548" spans="1:8" x14ac:dyDescent="0.2">
      <c r="A3548" t="str">
        <f t="shared" si="61"/>
        <v>RNN62MAPLE A</v>
      </c>
      <c r="B3548" t="s">
        <v>147</v>
      </c>
      <c r="C3548" t="s">
        <v>11398</v>
      </c>
      <c r="D3548" t="s">
        <v>2519</v>
      </c>
      <c r="E3548" t="s">
        <v>2520</v>
      </c>
      <c r="F3548" t="s">
        <v>11413</v>
      </c>
      <c r="G3548" s="11"/>
      <c r="H3548" s="11"/>
    </row>
    <row r="3549" spans="1:8" x14ac:dyDescent="0.2">
      <c r="A3549" t="str">
        <f t="shared" si="61"/>
        <v>RNN62MAPLE B/D</v>
      </c>
      <c r="B3549" t="s">
        <v>147</v>
      </c>
      <c r="C3549" t="s">
        <v>11398</v>
      </c>
      <c r="D3549" t="s">
        <v>2519</v>
      </c>
      <c r="E3549" t="s">
        <v>2520</v>
      </c>
      <c r="F3549" t="s">
        <v>11415</v>
      </c>
      <c r="G3549" s="11"/>
      <c r="H3549" s="11"/>
    </row>
    <row r="3550" spans="1:8" x14ac:dyDescent="0.2">
      <c r="A3550" t="str">
        <f t="shared" si="61"/>
        <v>RNN62MAPLE C</v>
      </c>
      <c r="B3550" t="s">
        <v>147</v>
      </c>
      <c r="C3550" t="s">
        <v>11398</v>
      </c>
      <c r="D3550" t="s">
        <v>2519</v>
      </c>
      <c r="E3550" t="s">
        <v>2520</v>
      </c>
      <c r="F3550" t="s">
        <v>11416</v>
      </c>
      <c r="G3550" s="11"/>
      <c r="H3550" s="11"/>
    </row>
    <row r="3551" spans="1:8" x14ac:dyDescent="0.2">
      <c r="A3551" t="str">
        <f t="shared" si="61"/>
        <v>RNN62MATERNITY CIC</v>
      </c>
      <c r="B3551" t="s">
        <v>147</v>
      </c>
      <c r="C3551" t="s">
        <v>11398</v>
      </c>
      <c r="D3551" t="s">
        <v>2519</v>
      </c>
      <c r="E3551" t="s">
        <v>2520</v>
      </c>
      <c r="F3551" t="s">
        <v>11417</v>
      </c>
      <c r="G3551" s="11"/>
      <c r="H3551" s="11"/>
    </row>
    <row r="3552" spans="1:8" x14ac:dyDescent="0.2">
      <c r="A3552" t="str">
        <f t="shared" si="61"/>
        <v>RNN62SCBU CIC</v>
      </c>
      <c r="B3552" t="s">
        <v>147</v>
      </c>
      <c r="C3552" t="s">
        <v>11398</v>
      </c>
      <c r="D3552" t="s">
        <v>2519</v>
      </c>
      <c r="E3552" t="s">
        <v>2520</v>
      </c>
      <c r="F3552" t="s">
        <v>11418</v>
      </c>
      <c r="G3552" s="11"/>
      <c r="H3552" s="11"/>
    </row>
    <row r="3553" spans="1:8" x14ac:dyDescent="0.2">
      <c r="A3553" t="str">
        <f t="shared" si="61"/>
        <v>RNN62THE HEART CENTRE</v>
      </c>
      <c r="B3553" t="s">
        <v>147</v>
      </c>
      <c r="C3553" t="s">
        <v>11398</v>
      </c>
      <c r="D3553" t="s">
        <v>2519</v>
      </c>
      <c r="E3553" t="s">
        <v>2520</v>
      </c>
      <c r="F3553" t="s">
        <v>11419</v>
      </c>
      <c r="G3553" s="11"/>
      <c r="H3553" s="11"/>
    </row>
    <row r="3554" spans="1:8" x14ac:dyDescent="0.2">
      <c r="A3554" t="str">
        <f t="shared" si="61"/>
        <v>RNN62WILLOW A</v>
      </c>
      <c r="B3554" t="s">
        <v>147</v>
      </c>
      <c r="C3554" t="s">
        <v>11398</v>
      </c>
      <c r="D3554" t="s">
        <v>2519</v>
      </c>
      <c r="E3554" t="s">
        <v>2520</v>
      </c>
      <c r="F3554" t="s">
        <v>11420</v>
      </c>
      <c r="G3554" s="11"/>
      <c r="H3554" s="11"/>
    </row>
    <row r="3555" spans="1:8" x14ac:dyDescent="0.2">
      <c r="A3555" t="str">
        <f t="shared" si="61"/>
        <v>RNN62WILLOW B</v>
      </c>
      <c r="B3555" t="s">
        <v>147</v>
      </c>
      <c r="C3555" t="s">
        <v>11398</v>
      </c>
      <c r="D3555" t="s">
        <v>2519</v>
      </c>
      <c r="E3555" t="s">
        <v>2520</v>
      </c>
      <c r="F3555" t="s">
        <v>11421</v>
      </c>
      <c r="G3555" s="11"/>
      <c r="H3555" s="11"/>
    </row>
    <row r="3556" spans="1:8" x14ac:dyDescent="0.2">
      <c r="A3556" t="str">
        <f t="shared" si="61"/>
        <v>RNN62WILLOW C</v>
      </c>
      <c r="B3556" t="s">
        <v>147</v>
      </c>
      <c r="C3556" t="s">
        <v>11398</v>
      </c>
      <c r="D3556" t="s">
        <v>2519</v>
      </c>
      <c r="E3556" t="s">
        <v>2520</v>
      </c>
      <c r="F3556" t="s">
        <v>11422</v>
      </c>
      <c r="G3556" s="11"/>
      <c r="H3556" s="11"/>
    </row>
    <row r="3557" spans="1:8" x14ac:dyDescent="0.2">
      <c r="A3557" t="str">
        <f t="shared" si="61"/>
        <v>RNNCJKeswick</v>
      </c>
      <c r="B3557" t="s">
        <v>147</v>
      </c>
      <c r="C3557" t="s">
        <v>11398</v>
      </c>
      <c r="D3557" t="s">
        <v>2519</v>
      </c>
      <c r="E3557" t="s">
        <v>2520</v>
      </c>
      <c r="F3557" t="s">
        <v>11423</v>
      </c>
      <c r="G3557" s="11"/>
      <c r="H3557" s="11"/>
    </row>
    <row r="3558" spans="1:8" x14ac:dyDescent="0.2">
      <c r="A3558" t="str">
        <f t="shared" si="61"/>
        <v>RNNKVPenrith Eden Unit</v>
      </c>
      <c r="B3558" t="s">
        <v>147</v>
      </c>
      <c r="C3558" t="s">
        <v>11398</v>
      </c>
      <c r="D3558" t="s">
        <v>2548</v>
      </c>
      <c r="E3558" t="s">
        <v>2549</v>
      </c>
      <c r="F3558" t="s">
        <v>11424</v>
      </c>
      <c r="G3558" s="11"/>
      <c r="H3558" s="11"/>
    </row>
    <row r="3559" spans="1:8" x14ac:dyDescent="0.2">
      <c r="A3559" t="str">
        <f t="shared" ref="A3559:A3623" si="62">CONCATENATE(D3560,F3560)</f>
        <v>RNNBXCCU WCH</v>
      </c>
      <c r="B3559" t="s">
        <v>147</v>
      </c>
      <c r="C3559" t="s">
        <v>11398</v>
      </c>
      <c r="D3559" t="s">
        <v>2568</v>
      </c>
      <c r="E3559" t="s">
        <v>2567</v>
      </c>
      <c r="F3559" t="s">
        <v>11425</v>
      </c>
      <c r="G3559" s="11"/>
      <c r="H3559" s="11"/>
    </row>
    <row r="3560" spans="1:8" x14ac:dyDescent="0.2">
      <c r="A3560" t="str">
        <f t="shared" si="62"/>
        <v>RNNBXCHILDREN'S WARD WCH</v>
      </c>
      <c r="B3560" t="s">
        <v>147</v>
      </c>
      <c r="C3560" t="s">
        <v>11398</v>
      </c>
      <c r="D3560" t="s">
        <v>2588</v>
      </c>
      <c r="E3560" t="s">
        <v>2589</v>
      </c>
      <c r="F3560" t="s">
        <v>11426</v>
      </c>
      <c r="G3560" s="11"/>
      <c r="H3560" s="11"/>
    </row>
    <row r="3561" spans="1:8" x14ac:dyDescent="0.2">
      <c r="A3561" t="str">
        <f t="shared" si="62"/>
        <v>RNNBXCopeland Unit</v>
      </c>
      <c r="B3561" t="s">
        <v>147</v>
      </c>
      <c r="C3561" t="s">
        <v>11398</v>
      </c>
      <c r="D3561" t="s">
        <v>2588</v>
      </c>
      <c r="E3561" t="s">
        <v>2589</v>
      </c>
      <c r="F3561" t="s">
        <v>11427</v>
      </c>
      <c r="G3561" s="11"/>
      <c r="H3561" s="11"/>
    </row>
    <row r="3562" spans="1:8" x14ac:dyDescent="0.2">
      <c r="A3562" t="str">
        <f t="shared" si="62"/>
        <v>RNNBXCopeland Unit: Loweswater Suite</v>
      </c>
      <c r="B3562" t="s">
        <v>147</v>
      </c>
      <c r="C3562" t="s">
        <v>11398</v>
      </c>
      <c r="D3562" t="s">
        <v>2588</v>
      </c>
      <c r="E3562" t="s">
        <v>2589</v>
      </c>
      <c r="F3562" t="s">
        <v>11428</v>
      </c>
      <c r="G3562" s="11"/>
      <c r="H3562" s="11"/>
    </row>
    <row r="3563" spans="1:8" x14ac:dyDescent="0.2">
      <c r="A3563" t="str">
        <f t="shared" si="62"/>
        <v>RNNBXEAU</v>
      </c>
      <c r="B3563" t="s">
        <v>147</v>
      </c>
      <c r="C3563" t="s">
        <v>11398</v>
      </c>
      <c r="D3563" t="s">
        <v>2588</v>
      </c>
      <c r="E3563" t="s">
        <v>2589</v>
      </c>
      <c r="F3563" t="s">
        <v>11429</v>
      </c>
      <c r="G3563" s="11"/>
      <c r="H3563" s="11"/>
    </row>
    <row r="3564" spans="1:8" x14ac:dyDescent="0.2">
      <c r="A3564" t="str">
        <f t="shared" si="62"/>
        <v>RNNBXICU WCH</v>
      </c>
      <c r="B3564" t="s">
        <v>147</v>
      </c>
      <c r="C3564" t="s">
        <v>11398</v>
      </c>
      <c r="D3564" t="s">
        <v>2588</v>
      </c>
      <c r="E3564" t="s">
        <v>2589</v>
      </c>
      <c r="F3564" t="s">
        <v>10276</v>
      </c>
      <c r="G3564" s="11"/>
      <c r="H3564" s="11"/>
    </row>
    <row r="3565" spans="1:8" x14ac:dyDescent="0.2">
      <c r="A3565" t="str">
        <f t="shared" si="62"/>
        <v>RNNBXMATERNITY WCH</v>
      </c>
      <c r="B3565" t="s">
        <v>147</v>
      </c>
      <c r="C3565" t="s">
        <v>11398</v>
      </c>
      <c r="D3565" t="s">
        <v>2588</v>
      </c>
      <c r="E3565" t="s">
        <v>2589</v>
      </c>
      <c r="F3565" t="s">
        <v>11430</v>
      </c>
      <c r="G3565" s="11" t="s">
        <v>9669</v>
      </c>
      <c r="H3565" s="11">
        <v>43735</v>
      </c>
    </row>
    <row r="3566" spans="1:8" x14ac:dyDescent="0.2">
      <c r="A3566" t="str">
        <f t="shared" si="62"/>
        <v>RNNBXSCBU WCH</v>
      </c>
      <c r="B3566" t="s">
        <v>147</v>
      </c>
      <c r="C3566" t="s">
        <v>11398</v>
      </c>
      <c r="D3566" t="s">
        <v>2588</v>
      </c>
      <c r="E3566" t="s">
        <v>2589</v>
      </c>
      <c r="F3566" t="s">
        <v>11431</v>
      </c>
      <c r="G3566" s="11" t="s">
        <v>9669</v>
      </c>
      <c r="H3566" s="11">
        <v>43735</v>
      </c>
    </row>
    <row r="3567" spans="1:8" x14ac:dyDescent="0.2">
      <c r="A3567" t="str">
        <f t="shared" si="62"/>
        <v>RNNBXWARD 1</v>
      </c>
      <c r="B3567" t="s">
        <v>147</v>
      </c>
      <c r="C3567" t="s">
        <v>11398</v>
      </c>
      <c r="D3567" t="s">
        <v>2588</v>
      </c>
      <c r="E3567" t="s">
        <v>2589</v>
      </c>
      <c r="F3567" t="s">
        <v>11432</v>
      </c>
      <c r="G3567" s="11"/>
      <c r="H3567" s="11"/>
    </row>
    <row r="3568" spans="1:8" x14ac:dyDescent="0.2">
      <c r="A3568" t="str">
        <f t="shared" si="62"/>
        <v>RNNBXWARD 2</v>
      </c>
      <c r="B3568" t="s">
        <v>147</v>
      </c>
      <c r="C3568" t="s">
        <v>11398</v>
      </c>
      <c r="D3568" t="s">
        <v>2588</v>
      </c>
      <c r="E3568" t="s">
        <v>2589</v>
      </c>
      <c r="F3568" t="s">
        <v>6711</v>
      </c>
      <c r="G3568" s="11"/>
      <c r="H3568" s="11"/>
    </row>
    <row r="3569" spans="1:8" x14ac:dyDescent="0.2">
      <c r="A3569" t="str">
        <f t="shared" si="62"/>
        <v>RNNBXWARD 3</v>
      </c>
      <c r="B3569" t="s">
        <v>147</v>
      </c>
      <c r="C3569" t="s">
        <v>11398</v>
      </c>
      <c r="D3569" t="s">
        <v>2588</v>
      </c>
      <c r="E3569" t="s">
        <v>2589</v>
      </c>
      <c r="F3569" t="s">
        <v>6713</v>
      </c>
      <c r="G3569" s="11"/>
      <c r="H3569" s="11"/>
    </row>
    <row r="3570" spans="1:8" x14ac:dyDescent="0.2">
      <c r="A3570" t="str">
        <f t="shared" si="62"/>
        <v>RNNBXWARD 4</v>
      </c>
      <c r="B3570" t="s">
        <v>147</v>
      </c>
      <c r="C3570" t="s">
        <v>11398</v>
      </c>
      <c r="D3570" t="s">
        <v>2588</v>
      </c>
      <c r="E3570" t="s">
        <v>2589</v>
      </c>
      <c r="F3570" t="s">
        <v>8982</v>
      </c>
      <c r="G3570" s="11"/>
      <c r="H3570" s="11"/>
    </row>
    <row r="3571" spans="1:8" x14ac:dyDescent="0.2">
      <c r="A3571" t="str">
        <f t="shared" si="62"/>
        <v>RNN42Workington</v>
      </c>
      <c r="B3571" t="s">
        <v>147</v>
      </c>
      <c r="C3571" t="s">
        <v>11398</v>
      </c>
      <c r="D3571" t="s">
        <v>2588</v>
      </c>
      <c r="E3571" t="s">
        <v>2589</v>
      </c>
      <c r="F3571" t="s">
        <v>11433</v>
      </c>
      <c r="G3571" s="11"/>
      <c r="H3571" s="11"/>
    </row>
    <row r="3572" spans="1:8" x14ac:dyDescent="0.2">
      <c r="A3572" t="str">
        <f t="shared" si="62"/>
        <v>RATAPMarigold</v>
      </c>
      <c r="B3572" t="s">
        <v>147</v>
      </c>
      <c r="C3572" t="s">
        <v>11398</v>
      </c>
      <c r="D3572" t="s">
        <v>2595</v>
      </c>
      <c r="E3572" t="s">
        <v>2596</v>
      </c>
      <c r="F3572" t="s">
        <v>11434</v>
      </c>
      <c r="G3572" s="11"/>
      <c r="H3572" s="11"/>
    </row>
    <row r="3573" spans="1:8" x14ac:dyDescent="0.2">
      <c r="A3573" t="str">
        <f t="shared" si="62"/>
        <v>RATRMGibson</v>
      </c>
      <c r="B3573" t="s">
        <v>148</v>
      </c>
      <c r="C3573" t="s">
        <v>11435</v>
      </c>
      <c r="D3573" t="s">
        <v>891</v>
      </c>
      <c r="E3573" t="s">
        <v>892</v>
      </c>
      <c r="F3573" t="s">
        <v>11436</v>
      </c>
      <c r="G3573" s="11"/>
      <c r="H3573" s="11"/>
    </row>
    <row r="3574" spans="1:8" x14ac:dyDescent="0.2">
      <c r="A3574" t="str">
        <f t="shared" si="62"/>
        <v>RATRMToward Ward</v>
      </c>
      <c r="B3574" t="s">
        <v>148</v>
      </c>
      <c r="C3574" t="s">
        <v>11435</v>
      </c>
      <c r="D3574" t="s">
        <v>896</v>
      </c>
      <c r="E3574" t="s">
        <v>858</v>
      </c>
      <c r="F3574" t="s">
        <v>14405</v>
      </c>
      <c r="G3574" s="11"/>
      <c r="H3574" s="11"/>
    </row>
    <row r="3575" spans="1:8" x14ac:dyDescent="0.2">
      <c r="A3575" t="str">
        <f t="shared" si="62"/>
        <v>RATRYBrookside</v>
      </c>
      <c r="B3575" t="s">
        <v>148</v>
      </c>
      <c r="C3575" t="s">
        <v>11435</v>
      </c>
      <c r="D3575" t="s">
        <v>896</v>
      </c>
      <c r="E3575" t="s">
        <v>858</v>
      </c>
      <c r="F3575" t="s">
        <v>14404</v>
      </c>
      <c r="G3575" s="11"/>
      <c r="H3575" s="11"/>
    </row>
    <row r="3576" spans="1:8" x14ac:dyDescent="0.2">
      <c r="A3576" t="str">
        <f t="shared" si="62"/>
        <v>RATGMCook Ward</v>
      </c>
      <c r="B3576" t="s">
        <v>148</v>
      </c>
      <c r="C3576" t="s">
        <v>11435</v>
      </c>
      <c r="D3576" t="s">
        <v>897</v>
      </c>
      <c r="E3576" t="s">
        <v>898</v>
      </c>
      <c r="F3576" t="s">
        <v>11437</v>
      </c>
      <c r="G3576" s="11"/>
      <c r="H3576" s="11"/>
    </row>
    <row r="3577" spans="1:8" x14ac:dyDescent="0.2">
      <c r="A3577" t="str">
        <f t="shared" si="62"/>
        <v>RATGMKahlo Ward</v>
      </c>
      <c r="B3577" t="s">
        <v>148</v>
      </c>
      <c r="C3577" t="s">
        <v>11435</v>
      </c>
      <c r="D3577" t="s">
        <v>915</v>
      </c>
      <c r="E3577" t="s">
        <v>916</v>
      </c>
      <c r="F3577" t="s">
        <v>11438</v>
      </c>
      <c r="G3577" s="11"/>
      <c r="H3577" s="11"/>
    </row>
    <row r="3578" spans="1:8" x14ac:dyDescent="0.2">
      <c r="A3578" t="str">
        <f t="shared" si="62"/>
        <v>RATGMKnight
(formally Hepworth)</v>
      </c>
      <c r="B3578" t="s">
        <v>148</v>
      </c>
      <c r="C3578" t="s">
        <v>11435</v>
      </c>
      <c r="D3578" t="s">
        <v>915</v>
      </c>
      <c r="E3578" t="s">
        <v>916</v>
      </c>
      <c r="F3578" t="s">
        <v>11439</v>
      </c>
      <c r="G3578" s="11"/>
      <c r="H3578" s="11"/>
    </row>
    <row r="3579" spans="1:8" x14ac:dyDescent="0.2">
      <c r="A3579" t="str">
        <f t="shared" si="62"/>
        <v>RATGMMonet</v>
      </c>
      <c r="B3579" t="s">
        <v>148</v>
      </c>
      <c r="C3579" t="s">
        <v>11435</v>
      </c>
      <c r="D3579" t="s">
        <v>915</v>
      </c>
      <c r="E3579" t="s">
        <v>916</v>
      </c>
      <c r="F3579" t="s">
        <v>11440</v>
      </c>
      <c r="G3579" s="11"/>
      <c r="H3579" s="11"/>
    </row>
    <row r="3580" spans="1:8" x14ac:dyDescent="0.2">
      <c r="A3580" t="str">
        <f t="shared" si="62"/>
        <v>RATGMMoore Ward</v>
      </c>
      <c r="B3580" t="s">
        <v>148</v>
      </c>
      <c r="C3580" t="s">
        <v>11435</v>
      </c>
      <c r="D3580" t="s">
        <v>915</v>
      </c>
      <c r="E3580" t="s">
        <v>916</v>
      </c>
      <c r="F3580" t="s">
        <v>11441</v>
      </c>
      <c r="G3580" s="11"/>
      <c r="H3580" s="11"/>
    </row>
    <row r="3581" spans="1:8" x14ac:dyDescent="0.2">
      <c r="A3581" t="str">
        <f t="shared" si="62"/>
        <v>RATGMMorris Ward</v>
      </c>
      <c r="B3581" t="s">
        <v>148</v>
      </c>
      <c r="C3581" t="s">
        <v>11435</v>
      </c>
      <c r="D3581" t="s">
        <v>915</v>
      </c>
      <c r="E3581" t="s">
        <v>916</v>
      </c>
      <c r="F3581" t="s">
        <v>11442</v>
      </c>
      <c r="G3581" s="11"/>
      <c r="H3581" s="11"/>
    </row>
    <row r="3582" spans="1:8" x14ac:dyDescent="0.2">
      <c r="A3582" t="str">
        <f t="shared" si="62"/>
        <v>RATGMOgura Ward</v>
      </c>
      <c r="B3582" t="s">
        <v>148</v>
      </c>
      <c r="C3582" t="s">
        <v>11435</v>
      </c>
      <c r="D3582" t="s">
        <v>915</v>
      </c>
      <c r="E3582" t="s">
        <v>916</v>
      </c>
      <c r="F3582" t="s">
        <v>11443</v>
      </c>
      <c r="G3582" s="11"/>
      <c r="H3582" s="11"/>
    </row>
    <row r="3583" spans="1:8" x14ac:dyDescent="0.2">
      <c r="A3583" t="str">
        <f t="shared" si="62"/>
        <v>RATGMPicasso Ward</v>
      </c>
      <c r="B3583" t="s">
        <v>148</v>
      </c>
      <c r="C3583" t="s">
        <v>11435</v>
      </c>
      <c r="D3583" t="s">
        <v>915</v>
      </c>
      <c r="E3583" t="s">
        <v>916</v>
      </c>
      <c r="F3583" t="s">
        <v>11444</v>
      </c>
      <c r="G3583" s="11"/>
      <c r="H3583" s="11"/>
    </row>
    <row r="3584" spans="1:8" x14ac:dyDescent="0.2">
      <c r="A3584" t="str">
        <f t="shared" si="62"/>
        <v>RATGMStage Ward</v>
      </c>
      <c r="B3584" t="s">
        <v>148</v>
      </c>
      <c r="C3584" t="s">
        <v>11435</v>
      </c>
      <c r="D3584" t="s">
        <v>915</v>
      </c>
      <c r="E3584" t="s">
        <v>916</v>
      </c>
      <c r="F3584" t="s">
        <v>11445</v>
      </c>
      <c r="G3584" s="11"/>
      <c r="H3584" s="11"/>
    </row>
    <row r="3585" spans="1:8" x14ac:dyDescent="0.2">
      <c r="A3585" t="str">
        <f t="shared" si="62"/>
        <v>RATGMTitian Ward</v>
      </c>
      <c r="B3585" t="s">
        <v>148</v>
      </c>
      <c r="C3585" t="s">
        <v>11435</v>
      </c>
      <c r="D3585" t="s">
        <v>915</v>
      </c>
      <c r="E3585" t="s">
        <v>916</v>
      </c>
      <c r="F3585" t="s">
        <v>11446</v>
      </c>
      <c r="G3585" s="11"/>
      <c r="H3585" s="11"/>
    </row>
    <row r="3586" spans="1:8" x14ac:dyDescent="0.2">
      <c r="A3586" t="str">
        <f t="shared" si="62"/>
        <v>RATGMTurner Ward</v>
      </c>
      <c r="B3586" t="s">
        <v>148</v>
      </c>
      <c r="C3586" t="s">
        <v>11435</v>
      </c>
      <c r="D3586" t="s">
        <v>915</v>
      </c>
      <c r="E3586" t="s">
        <v>916</v>
      </c>
      <c r="F3586" t="s">
        <v>11447</v>
      </c>
      <c r="G3586" s="11"/>
      <c r="H3586" s="11"/>
    </row>
    <row r="3587" spans="1:8" x14ac:dyDescent="0.2">
      <c r="A3587" t="str">
        <f t="shared" si="62"/>
        <v>RATGMWoodbury Unit 1</v>
      </c>
      <c r="B3587" t="s">
        <v>148</v>
      </c>
      <c r="C3587" t="s">
        <v>11435</v>
      </c>
      <c r="D3587" t="s">
        <v>915</v>
      </c>
      <c r="E3587" t="s">
        <v>916</v>
      </c>
      <c r="F3587" t="s">
        <v>11448</v>
      </c>
      <c r="G3587" s="11"/>
      <c r="H3587" s="11"/>
    </row>
    <row r="3588" spans="1:8" x14ac:dyDescent="0.2">
      <c r="A3588" t="str">
        <f t="shared" si="62"/>
        <v>RATPXK&amp;M ADOLESCENT UNIT</v>
      </c>
      <c r="B3588" t="s">
        <v>148</v>
      </c>
      <c r="C3588" t="s">
        <v>11435</v>
      </c>
      <c r="D3588" t="s">
        <v>915</v>
      </c>
      <c r="E3588" t="s">
        <v>916</v>
      </c>
      <c r="F3588" t="s">
        <v>11449</v>
      </c>
      <c r="G3588" s="11"/>
      <c r="H3588" s="11"/>
    </row>
    <row r="3589" spans="1:8" x14ac:dyDescent="0.2">
      <c r="A3589" t="str">
        <f t="shared" si="62"/>
        <v>RATDGFoxglove Ward</v>
      </c>
      <c r="B3589" t="s">
        <v>148</v>
      </c>
      <c r="C3589" t="s">
        <v>11435</v>
      </c>
      <c r="D3589" t="s">
        <v>14186</v>
      </c>
      <c r="E3589" t="s">
        <v>14216</v>
      </c>
      <c r="F3589" t="s">
        <v>14218</v>
      </c>
      <c r="G3589" s="11"/>
      <c r="H3589" s="11"/>
    </row>
    <row r="3590" spans="1:8" x14ac:dyDescent="0.2">
      <c r="A3590" t="str">
        <f t="shared" si="62"/>
        <v>RATDGJaponica</v>
      </c>
      <c r="B3590" t="s">
        <v>148</v>
      </c>
      <c r="C3590" t="s">
        <v>11435</v>
      </c>
      <c r="D3590" t="s">
        <v>930</v>
      </c>
      <c r="E3590" t="s">
        <v>931</v>
      </c>
      <c r="F3590" t="s">
        <v>11450</v>
      </c>
      <c r="G3590" s="11"/>
      <c r="H3590" s="11"/>
    </row>
    <row r="3591" spans="1:8" x14ac:dyDescent="0.2">
      <c r="A3591" t="str">
        <f t="shared" si="62"/>
        <v>RATDGWinter Lily</v>
      </c>
      <c r="B3591" t="s">
        <v>148</v>
      </c>
      <c r="C3591" t="s">
        <v>11435</v>
      </c>
      <c r="D3591" t="s">
        <v>930</v>
      </c>
      <c r="E3591" t="s">
        <v>931</v>
      </c>
      <c r="F3591" t="s">
        <v>11451</v>
      </c>
      <c r="G3591" s="11"/>
      <c r="H3591" s="11"/>
    </row>
    <row r="3592" spans="1:8" x14ac:dyDescent="0.2">
      <c r="A3592" t="str">
        <f t="shared" si="62"/>
        <v>RATAFMayfield Ward</v>
      </c>
      <c r="B3592" t="s">
        <v>148</v>
      </c>
      <c r="C3592" t="s">
        <v>11435</v>
      </c>
      <c r="D3592" t="s">
        <v>930</v>
      </c>
      <c r="E3592" t="s">
        <v>931</v>
      </c>
      <c r="F3592" t="s">
        <v>14515</v>
      </c>
      <c r="G3592" s="11"/>
      <c r="H3592" s="11"/>
    </row>
    <row r="3593" spans="1:8" x14ac:dyDescent="0.2">
      <c r="A3593" t="str">
        <f t="shared" si="62"/>
        <v>K9O1EGround Floor</v>
      </c>
      <c r="B3593" t="s">
        <v>148</v>
      </c>
      <c r="C3593" t="s">
        <v>11435</v>
      </c>
      <c r="D3593" t="s">
        <v>939</v>
      </c>
      <c r="E3593" t="s">
        <v>940</v>
      </c>
      <c r="F3593" t="s">
        <v>11452</v>
      </c>
      <c r="G3593" s="11"/>
      <c r="H3593" s="11"/>
    </row>
    <row r="3594" spans="1:8" x14ac:dyDescent="0.2">
      <c r="A3594" t="str">
        <f t="shared" si="62"/>
        <v>K9O1ETop Floor</v>
      </c>
      <c r="B3594" t="s">
        <v>148</v>
      </c>
      <c r="C3594" t="s">
        <v>11435</v>
      </c>
      <c r="D3594" t="s">
        <v>14588</v>
      </c>
      <c r="E3594" t="s">
        <v>14587</v>
      </c>
      <c r="F3594" t="s">
        <v>14589</v>
      </c>
      <c r="G3594" s="11"/>
      <c r="H3594" s="11"/>
    </row>
    <row r="3595" spans="1:8" x14ac:dyDescent="0.2">
      <c r="A3595" t="str">
        <f t="shared" si="62"/>
        <v>RAPNMAcute Assessment Unit</v>
      </c>
      <c r="B3595" t="s">
        <v>148</v>
      </c>
      <c r="C3595" t="s">
        <v>11435</v>
      </c>
      <c r="D3595" t="s">
        <v>14588</v>
      </c>
      <c r="E3595" t="s">
        <v>14587</v>
      </c>
      <c r="F3595" t="s">
        <v>14590</v>
      </c>
      <c r="G3595" s="11"/>
      <c r="H3595" s="11"/>
    </row>
    <row r="3596" spans="1:8" x14ac:dyDescent="0.2">
      <c r="A3596" t="str">
        <f t="shared" si="62"/>
        <v>RAPNMAcute Medical Unit</v>
      </c>
      <c r="B3596" t="s">
        <v>149</v>
      </c>
      <c r="C3596" t="s">
        <v>11453</v>
      </c>
      <c r="D3596" t="s">
        <v>885</v>
      </c>
      <c r="E3596" t="s">
        <v>886</v>
      </c>
      <c r="F3596" t="s">
        <v>8355</v>
      </c>
      <c r="G3596" s="11"/>
      <c r="H3596" s="11"/>
    </row>
    <row r="3597" spans="1:8" x14ac:dyDescent="0.2">
      <c r="A3597" t="str">
        <f t="shared" si="62"/>
        <v>RAPNMAcute Stroke Unit</v>
      </c>
      <c r="B3597" t="s">
        <v>149</v>
      </c>
      <c r="C3597" t="s">
        <v>11453</v>
      </c>
      <c r="D3597" t="s">
        <v>885</v>
      </c>
      <c r="E3597" t="s">
        <v>886</v>
      </c>
      <c r="F3597" t="s">
        <v>9310</v>
      </c>
      <c r="G3597" s="11"/>
      <c r="H3597" s="11"/>
    </row>
    <row r="3598" spans="1:8" x14ac:dyDescent="0.2">
      <c r="A3598" t="str">
        <f t="shared" si="62"/>
        <v>RAPNMCharles Coward</v>
      </c>
      <c r="B3598" t="s">
        <v>149</v>
      </c>
      <c r="C3598" t="s">
        <v>11453</v>
      </c>
      <c r="D3598" t="s">
        <v>885</v>
      </c>
      <c r="E3598" t="s">
        <v>886</v>
      </c>
      <c r="F3598" t="s">
        <v>11454</v>
      </c>
      <c r="G3598" s="11"/>
      <c r="H3598" s="11"/>
    </row>
    <row r="3599" spans="1:8" x14ac:dyDescent="0.2">
      <c r="A3599" t="str">
        <f t="shared" si="62"/>
        <v>RAPNMCritical Care Unit</v>
      </c>
      <c r="B3599" t="s">
        <v>149</v>
      </c>
      <c r="C3599" t="s">
        <v>11453</v>
      </c>
      <c r="D3599" t="s">
        <v>885</v>
      </c>
      <c r="E3599" t="s">
        <v>886</v>
      </c>
      <c r="F3599" t="s">
        <v>11455</v>
      </c>
      <c r="G3599" s="11"/>
      <c r="H3599" s="11"/>
    </row>
    <row r="3600" spans="1:8" x14ac:dyDescent="0.2">
      <c r="B3600" t="s">
        <v>149</v>
      </c>
      <c r="C3600" t="s">
        <v>11453</v>
      </c>
      <c r="D3600" t="s">
        <v>885</v>
      </c>
      <c r="E3600" t="s">
        <v>886</v>
      </c>
      <c r="F3600" t="s">
        <v>9452</v>
      </c>
      <c r="G3600" s="11"/>
      <c r="H3600" s="11"/>
    </row>
    <row r="3601" spans="1:8" x14ac:dyDescent="0.2">
      <c r="A3601" t="str">
        <f t="shared" si="62"/>
        <v>RAPNMMaternity ward</v>
      </c>
      <c r="B3601" t="s">
        <v>149</v>
      </c>
      <c r="C3601" t="s">
        <v>11453</v>
      </c>
      <c r="D3601" t="s">
        <v>885</v>
      </c>
      <c r="E3601" t="s">
        <v>886</v>
      </c>
      <c r="F3601" t="s">
        <v>8835</v>
      </c>
      <c r="G3601" s="11"/>
      <c r="H3601" s="11"/>
    </row>
    <row r="3602" spans="1:8" x14ac:dyDescent="0.2">
      <c r="A3602" t="str">
        <f t="shared" si="62"/>
        <v>RAPNMMichael Bates</v>
      </c>
      <c r="B3602" t="s">
        <v>149</v>
      </c>
      <c r="C3602" t="s">
        <v>11453</v>
      </c>
      <c r="D3602" t="s">
        <v>885</v>
      </c>
      <c r="E3602" t="s">
        <v>886</v>
      </c>
      <c r="F3602" t="s">
        <v>11456</v>
      </c>
      <c r="G3602" s="11"/>
      <c r="H3602" s="11"/>
    </row>
    <row r="3603" spans="1:8" x14ac:dyDescent="0.2">
      <c r="A3603" t="str">
        <f t="shared" si="62"/>
        <v>RAPNMPodium Ward 1</v>
      </c>
      <c r="B3603" t="s">
        <v>149</v>
      </c>
      <c r="C3603" t="s">
        <v>11453</v>
      </c>
      <c r="D3603" t="s">
        <v>885</v>
      </c>
      <c r="E3603" t="s">
        <v>886</v>
      </c>
      <c r="F3603" t="s">
        <v>11457</v>
      </c>
      <c r="G3603" s="11"/>
      <c r="H3603" s="11"/>
    </row>
    <row r="3604" spans="1:8" x14ac:dyDescent="0.2">
      <c r="A3604" t="str">
        <f t="shared" si="62"/>
        <v>RAPNMPymmes0</v>
      </c>
      <c r="B3604" t="s">
        <v>149</v>
      </c>
      <c r="C3604" t="s">
        <v>11453</v>
      </c>
      <c r="D3604" t="s">
        <v>885</v>
      </c>
      <c r="E3604" t="s">
        <v>886</v>
      </c>
      <c r="F3604" t="s">
        <v>11458</v>
      </c>
      <c r="G3604" s="11"/>
      <c r="H3604" s="11"/>
    </row>
    <row r="3605" spans="1:8" x14ac:dyDescent="0.2">
      <c r="A3605" t="str">
        <f t="shared" si="62"/>
        <v>RAPNMRainbow</v>
      </c>
      <c r="B3605" t="s">
        <v>149</v>
      </c>
      <c r="C3605" t="s">
        <v>11453</v>
      </c>
      <c r="D3605" t="s">
        <v>885</v>
      </c>
      <c r="E3605" t="s">
        <v>886</v>
      </c>
      <c r="F3605" t="s">
        <v>11459</v>
      </c>
      <c r="G3605" s="11"/>
      <c r="H3605" s="11"/>
    </row>
    <row r="3606" spans="1:8" x14ac:dyDescent="0.2">
      <c r="A3606" t="str">
        <f t="shared" si="62"/>
        <v>RAPNMS3 Orthopaedics</v>
      </c>
      <c r="B3606" t="s">
        <v>149</v>
      </c>
      <c r="C3606" t="s">
        <v>11453</v>
      </c>
      <c r="D3606" t="s">
        <v>885</v>
      </c>
      <c r="E3606" t="s">
        <v>886</v>
      </c>
      <c r="F3606" t="s">
        <v>11460</v>
      </c>
      <c r="G3606" s="11"/>
      <c r="H3606" s="11"/>
    </row>
    <row r="3607" spans="1:8" x14ac:dyDescent="0.2">
      <c r="A3607" t="str">
        <f t="shared" si="62"/>
        <v>RAPNMStarlight</v>
      </c>
      <c r="B3607" t="s">
        <v>149</v>
      </c>
      <c r="C3607" t="s">
        <v>11453</v>
      </c>
      <c r="D3607" t="s">
        <v>885</v>
      </c>
      <c r="E3607" t="s">
        <v>886</v>
      </c>
      <c r="F3607" t="s">
        <v>11461</v>
      </c>
      <c r="G3607" s="11"/>
      <c r="H3607" s="11"/>
    </row>
    <row r="3608" spans="1:8" x14ac:dyDescent="0.2">
      <c r="A3608" t="str">
        <f t="shared" si="62"/>
        <v>RAPNMSunrise</v>
      </c>
      <c r="B3608" t="s">
        <v>149</v>
      </c>
      <c r="C3608" t="s">
        <v>11453</v>
      </c>
      <c r="D3608" t="s">
        <v>885</v>
      </c>
      <c r="E3608" t="s">
        <v>886</v>
      </c>
      <c r="F3608" t="s">
        <v>9157</v>
      </c>
      <c r="G3608" s="11"/>
      <c r="H3608" s="11"/>
    </row>
    <row r="3609" spans="1:8" x14ac:dyDescent="0.2">
      <c r="A3609" t="str">
        <f t="shared" si="62"/>
        <v>RAPNMSurgical Ward 2</v>
      </c>
      <c r="B3609" t="s">
        <v>149</v>
      </c>
      <c r="C3609" t="s">
        <v>11453</v>
      </c>
      <c r="D3609" t="s">
        <v>885</v>
      </c>
      <c r="E3609" t="s">
        <v>886</v>
      </c>
      <c r="F3609" t="s">
        <v>11462</v>
      </c>
      <c r="G3609" s="11"/>
      <c r="H3609" s="11"/>
    </row>
    <row r="3610" spans="1:8" x14ac:dyDescent="0.2">
      <c r="A3610" t="str">
        <f t="shared" si="62"/>
        <v>RAPNMT3S</v>
      </c>
      <c r="B3610" t="s">
        <v>149</v>
      </c>
      <c r="C3610" t="s">
        <v>11453</v>
      </c>
      <c r="D3610" t="s">
        <v>885</v>
      </c>
      <c r="E3610" t="s">
        <v>886</v>
      </c>
      <c r="F3610" t="s">
        <v>11463</v>
      </c>
      <c r="G3610" s="11"/>
      <c r="H3610" s="11"/>
    </row>
    <row r="3611" spans="1:8" x14ac:dyDescent="0.2">
      <c r="A3611" t="str">
        <f t="shared" si="62"/>
        <v>RAPNMT4 Winter Pressure</v>
      </c>
      <c r="B3611" t="s">
        <v>149</v>
      </c>
      <c r="C3611" t="s">
        <v>11453</v>
      </c>
      <c r="D3611" t="s">
        <v>885</v>
      </c>
      <c r="E3611" t="s">
        <v>886</v>
      </c>
      <c r="F3611" t="s">
        <v>11464</v>
      </c>
      <c r="G3611" s="11"/>
      <c r="H3611" s="11"/>
    </row>
    <row r="3612" spans="1:8" x14ac:dyDescent="0.2">
      <c r="A3612" t="str">
        <f t="shared" si="62"/>
        <v>RAPNMT5 Medical Ward</v>
      </c>
      <c r="B3612" t="s">
        <v>149</v>
      </c>
      <c r="C3612" t="s">
        <v>11453</v>
      </c>
      <c r="D3612" t="s">
        <v>885</v>
      </c>
      <c r="E3612" t="s">
        <v>886</v>
      </c>
      <c r="F3612" t="s">
        <v>11465</v>
      </c>
      <c r="G3612" s="11"/>
      <c r="H3612" s="11"/>
    </row>
    <row r="3613" spans="1:8" x14ac:dyDescent="0.2">
      <c r="A3613" t="str">
        <f t="shared" si="62"/>
        <v>RAPNMT6 Medical Ward</v>
      </c>
      <c r="B3613" t="s">
        <v>149</v>
      </c>
      <c r="C3613" t="s">
        <v>11453</v>
      </c>
      <c r="D3613" t="s">
        <v>885</v>
      </c>
      <c r="E3613" t="s">
        <v>886</v>
      </c>
      <c r="F3613" t="s">
        <v>11466</v>
      </c>
      <c r="G3613" s="11"/>
      <c r="H3613" s="11"/>
    </row>
    <row r="3614" spans="1:8" x14ac:dyDescent="0.2">
      <c r="A3614" t="str">
        <f t="shared" si="62"/>
        <v>RAPNMT7 Medical Ward</v>
      </c>
      <c r="B3614" t="s">
        <v>149</v>
      </c>
      <c r="C3614" t="s">
        <v>11453</v>
      </c>
      <c r="D3614" t="s">
        <v>885</v>
      </c>
      <c r="E3614" t="s">
        <v>886</v>
      </c>
      <c r="F3614" t="s">
        <v>11467</v>
      </c>
      <c r="G3614" s="11"/>
      <c r="H3614" s="11"/>
    </row>
    <row r="3615" spans="1:8" x14ac:dyDescent="0.2">
      <c r="A3615" t="str">
        <f t="shared" si="62"/>
        <v>RAPNMT8 Medical Ward</v>
      </c>
      <c r="B3615" t="s">
        <v>149</v>
      </c>
      <c r="C3615" t="s">
        <v>11453</v>
      </c>
      <c r="D3615" t="s">
        <v>885</v>
      </c>
      <c r="E3615" t="s">
        <v>886</v>
      </c>
      <c r="F3615" t="s">
        <v>11468</v>
      </c>
      <c r="G3615" s="11"/>
      <c r="H3615" s="11"/>
    </row>
    <row r="3616" spans="1:8" x14ac:dyDescent="0.2">
      <c r="A3616" t="str">
        <f t="shared" si="62"/>
        <v>RLY86Darwin Centre</v>
      </c>
      <c r="B3616" t="s">
        <v>149</v>
      </c>
      <c r="C3616" t="s">
        <v>11453</v>
      </c>
      <c r="D3616" t="s">
        <v>885</v>
      </c>
      <c r="E3616" t="s">
        <v>886</v>
      </c>
      <c r="F3616" t="s">
        <v>11469</v>
      </c>
      <c r="G3616" s="11"/>
      <c r="H3616" s="11"/>
    </row>
    <row r="3617" spans="1:8" x14ac:dyDescent="0.2">
      <c r="A3617" t="str">
        <f t="shared" si="62"/>
        <v>RLY39Florence House</v>
      </c>
      <c r="B3617" t="s">
        <v>150</v>
      </c>
      <c r="C3617" t="s">
        <v>11470</v>
      </c>
      <c r="D3617" t="s">
        <v>2344</v>
      </c>
      <c r="E3617" t="s">
        <v>2345</v>
      </c>
      <c r="F3617" t="s">
        <v>11471</v>
      </c>
      <c r="G3617" s="11"/>
      <c r="H3617" s="11"/>
    </row>
    <row r="3618" spans="1:8" x14ac:dyDescent="0.2">
      <c r="A3618" t="str">
        <f t="shared" si="62"/>
        <v>RLY88A&amp;T</v>
      </c>
      <c r="B3618" t="s">
        <v>150</v>
      </c>
      <c r="C3618" t="s">
        <v>11470</v>
      </c>
      <c r="D3618" t="s">
        <v>2350</v>
      </c>
      <c r="E3618" t="s">
        <v>2351</v>
      </c>
      <c r="F3618" t="s">
        <v>9475</v>
      </c>
      <c r="G3618" s="11"/>
      <c r="H3618" s="11"/>
    </row>
    <row r="3619" spans="1:8" x14ac:dyDescent="0.2">
      <c r="A3619" t="str">
        <f t="shared" si="62"/>
        <v>RLY88Edward Myers</v>
      </c>
      <c r="B3619" t="s">
        <v>150</v>
      </c>
      <c r="C3619" t="s">
        <v>11470</v>
      </c>
      <c r="D3619" t="s">
        <v>2352</v>
      </c>
      <c r="E3619" t="s">
        <v>2353</v>
      </c>
      <c r="F3619" t="s">
        <v>11472</v>
      </c>
      <c r="G3619" s="11"/>
      <c r="H3619" s="11"/>
    </row>
    <row r="3620" spans="1:8" x14ac:dyDescent="0.2">
      <c r="A3620" t="str">
        <f t="shared" si="62"/>
        <v>RLY88PICU</v>
      </c>
      <c r="B3620" t="s">
        <v>150</v>
      </c>
      <c r="C3620" t="s">
        <v>11470</v>
      </c>
      <c r="D3620" t="s">
        <v>2352</v>
      </c>
      <c r="E3620" t="s">
        <v>2353</v>
      </c>
      <c r="F3620" t="s">
        <v>11473</v>
      </c>
      <c r="G3620" s="11"/>
      <c r="H3620" s="11"/>
    </row>
    <row r="3621" spans="1:8" x14ac:dyDescent="0.2">
      <c r="A3621" t="str">
        <f t="shared" si="62"/>
        <v>RLY88Ward 1</v>
      </c>
      <c r="B3621" t="s">
        <v>150</v>
      </c>
      <c r="C3621" t="s">
        <v>11470</v>
      </c>
      <c r="D3621" t="s">
        <v>2352</v>
      </c>
      <c r="E3621" t="s">
        <v>2353</v>
      </c>
      <c r="F3621" t="s">
        <v>8748</v>
      </c>
      <c r="G3621" s="11"/>
      <c r="H3621" s="11"/>
    </row>
    <row r="3622" spans="1:8" x14ac:dyDescent="0.2">
      <c r="A3622" t="str">
        <f t="shared" si="62"/>
        <v>RLY88Ward 2</v>
      </c>
      <c r="B3622" t="s">
        <v>150</v>
      </c>
      <c r="C3622" t="s">
        <v>11470</v>
      </c>
      <c r="D3622" t="s">
        <v>2352</v>
      </c>
      <c r="E3622" t="s">
        <v>2353</v>
      </c>
      <c r="F3622" t="s">
        <v>8749</v>
      </c>
      <c r="G3622" s="11"/>
      <c r="H3622" s="11"/>
    </row>
    <row r="3623" spans="1:8" x14ac:dyDescent="0.2">
      <c r="A3623" t="str">
        <f t="shared" si="62"/>
        <v>RLY88Ward 3</v>
      </c>
      <c r="B3623" t="s">
        <v>150</v>
      </c>
      <c r="C3623" t="s">
        <v>11470</v>
      </c>
      <c r="D3623" t="s">
        <v>2352</v>
      </c>
      <c r="E3623" t="s">
        <v>2353</v>
      </c>
      <c r="F3623" t="s">
        <v>8752</v>
      </c>
      <c r="G3623" s="11"/>
      <c r="H3623" s="11"/>
    </row>
    <row r="3624" spans="1:8" x14ac:dyDescent="0.2">
      <c r="A3624" t="str">
        <f t="shared" ref="A3624:A3687" si="63">CONCATENATE(D3625,F3625)</f>
        <v>RLY88Ward 4</v>
      </c>
      <c r="B3624" t="s">
        <v>150</v>
      </c>
      <c r="C3624" t="s">
        <v>11470</v>
      </c>
      <c r="D3624" t="s">
        <v>2352</v>
      </c>
      <c r="E3624" t="s">
        <v>2353</v>
      </c>
      <c r="F3624" t="s">
        <v>8759</v>
      </c>
      <c r="G3624" s="11"/>
      <c r="H3624" s="11"/>
    </row>
    <row r="3625" spans="1:8" x14ac:dyDescent="0.2">
      <c r="A3625" t="str">
        <f t="shared" si="63"/>
        <v>RLY88Ward 5</v>
      </c>
      <c r="B3625" t="s">
        <v>150</v>
      </c>
      <c r="C3625" t="s">
        <v>11470</v>
      </c>
      <c r="D3625" t="s">
        <v>2352</v>
      </c>
      <c r="E3625" t="s">
        <v>2353</v>
      </c>
      <c r="F3625" t="s">
        <v>8760</v>
      </c>
      <c r="G3625" s="11"/>
      <c r="H3625" s="12"/>
    </row>
    <row r="3626" spans="1:8" x14ac:dyDescent="0.2">
      <c r="A3626" t="str">
        <f t="shared" si="63"/>
        <v>RLY88Ward 6</v>
      </c>
      <c r="B3626" t="s">
        <v>150</v>
      </c>
      <c r="C3626" t="s">
        <v>11470</v>
      </c>
      <c r="D3626" t="s">
        <v>2352</v>
      </c>
      <c r="E3626" t="s">
        <v>2353</v>
      </c>
      <c r="F3626" t="s">
        <v>8753</v>
      </c>
      <c r="G3626" s="11"/>
      <c r="H3626" s="11"/>
    </row>
    <row r="3627" spans="1:8" x14ac:dyDescent="0.2">
      <c r="A3627" t="str">
        <f t="shared" si="63"/>
        <v>RLY88Ward 7</v>
      </c>
      <c r="B3627" t="s">
        <v>150</v>
      </c>
      <c r="C3627" t="s">
        <v>11470</v>
      </c>
      <c r="D3627" t="s">
        <v>2352</v>
      </c>
      <c r="E3627" t="s">
        <v>2353</v>
      </c>
      <c r="F3627" t="s">
        <v>8790</v>
      </c>
      <c r="G3627" s="11"/>
      <c r="H3627" s="11"/>
    </row>
    <row r="3628" spans="1:8" x14ac:dyDescent="0.2">
      <c r="A3628" t="str">
        <f t="shared" si="63"/>
        <v>RLY87Summers View</v>
      </c>
      <c r="B3628" t="s">
        <v>150</v>
      </c>
      <c r="C3628" t="s">
        <v>11470</v>
      </c>
      <c r="D3628" t="s">
        <v>2352</v>
      </c>
      <c r="E3628" t="s">
        <v>2353</v>
      </c>
      <c r="F3628" t="s">
        <v>8791</v>
      </c>
      <c r="G3628" s="11"/>
      <c r="H3628" s="11"/>
    </row>
    <row r="3629" spans="1:8" x14ac:dyDescent="0.2">
      <c r="A3629" t="str">
        <f t="shared" si="63"/>
        <v>RVWAEAcute Cardiology Unit</v>
      </c>
      <c r="B3629" t="s">
        <v>150</v>
      </c>
      <c r="C3629" t="s">
        <v>11470</v>
      </c>
      <c r="D3629" t="s">
        <v>2368</v>
      </c>
      <c r="E3629" t="s">
        <v>2369</v>
      </c>
      <c r="F3629" t="s">
        <v>11474</v>
      </c>
      <c r="G3629" s="11" t="s">
        <v>14270</v>
      </c>
      <c r="H3629" s="11" t="s">
        <v>14271</v>
      </c>
    </row>
    <row r="3630" spans="1:8" x14ac:dyDescent="0.2">
      <c r="A3630" t="str">
        <f t="shared" si="63"/>
        <v>RVWAECritical Care North Tees</v>
      </c>
      <c r="B3630" t="s">
        <v>151</v>
      </c>
      <c r="C3630" t="s">
        <v>11475</v>
      </c>
      <c r="D3630" t="s">
        <v>4806</v>
      </c>
      <c r="E3630" t="s">
        <v>4807</v>
      </c>
      <c r="F3630" t="s">
        <v>11476</v>
      </c>
      <c r="G3630" s="11"/>
      <c r="H3630" s="11"/>
    </row>
    <row r="3631" spans="1:8" x14ac:dyDescent="0.2">
      <c r="A3631" t="str">
        <f t="shared" si="63"/>
        <v>RVWAEDelivery Suite</v>
      </c>
      <c r="B3631" t="s">
        <v>151</v>
      </c>
      <c r="C3631" t="s">
        <v>11475</v>
      </c>
      <c r="D3631" t="s">
        <v>4806</v>
      </c>
      <c r="E3631" t="s">
        <v>4807</v>
      </c>
      <c r="F3631" t="s">
        <v>11477</v>
      </c>
      <c r="G3631" s="11"/>
      <c r="H3631" s="11"/>
    </row>
    <row r="3632" spans="1:8" x14ac:dyDescent="0.2">
      <c r="A3632" t="str">
        <f t="shared" si="63"/>
        <v>RVWAEEmergency AMB</v>
      </c>
      <c r="B3632" t="s">
        <v>151</v>
      </c>
      <c r="C3632" t="s">
        <v>11475</v>
      </c>
      <c r="D3632" t="s">
        <v>4806</v>
      </c>
      <c r="E3632" t="s">
        <v>4807</v>
      </c>
      <c r="F3632" t="s">
        <v>8757</v>
      </c>
      <c r="G3632" s="11"/>
      <c r="H3632" s="11"/>
    </row>
    <row r="3633" spans="1:8" x14ac:dyDescent="0.2">
      <c r="A3633" t="str">
        <f t="shared" si="63"/>
        <v>RVWAENeonatal Unit</v>
      </c>
      <c r="B3633" t="s">
        <v>151</v>
      </c>
      <c r="C3633" t="s">
        <v>11475</v>
      </c>
      <c r="D3633" t="s">
        <v>4806</v>
      </c>
      <c r="E3633" t="s">
        <v>4807</v>
      </c>
      <c r="F3633" t="s">
        <v>11478</v>
      </c>
      <c r="G3633" s="11"/>
      <c r="H3633" s="11"/>
    </row>
    <row r="3634" spans="1:8" x14ac:dyDescent="0.2">
      <c r="A3634" t="str">
        <f t="shared" si="63"/>
        <v>RVWAEPaediatrics</v>
      </c>
      <c r="B3634" t="s">
        <v>151</v>
      </c>
      <c r="C3634" t="s">
        <v>11475</v>
      </c>
      <c r="D3634" t="s">
        <v>4806</v>
      </c>
      <c r="E3634" t="s">
        <v>4807</v>
      </c>
      <c r="F3634" t="s">
        <v>8357</v>
      </c>
      <c r="G3634" s="11"/>
      <c r="H3634" s="11"/>
    </row>
    <row r="3635" spans="1:8" x14ac:dyDescent="0.2">
      <c r="A3635" t="str">
        <f t="shared" si="63"/>
        <v>RVWAESurgical Decision Unit</v>
      </c>
      <c r="B3635" t="s">
        <v>151</v>
      </c>
      <c r="C3635" t="s">
        <v>11475</v>
      </c>
      <c r="D3635" t="s">
        <v>4806</v>
      </c>
      <c r="E3635" t="s">
        <v>4807</v>
      </c>
      <c r="F3635" t="s">
        <v>8839</v>
      </c>
      <c r="G3635" s="11" t="s">
        <v>14273</v>
      </c>
      <c r="H3635" s="11" t="s">
        <v>14271</v>
      </c>
    </row>
    <row r="3636" spans="1:8" x14ac:dyDescent="0.2">
      <c r="A3636" t="str">
        <f t="shared" si="63"/>
        <v>RVWAEWard 22 (Post Natal)</v>
      </c>
      <c r="B3636" t="s">
        <v>151</v>
      </c>
      <c r="C3636" t="s">
        <v>11475</v>
      </c>
      <c r="D3636" t="s">
        <v>4806</v>
      </c>
      <c r="E3636" t="s">
        <v>4807</v>
      </c>
      <c r="F3636" t="s">
        <v>14429</v>
      </c>
      <c r="G3636" s="11"/>
      <c r="H3636" s="11"/>
    </row>
    <row r="3637" spans="1:8" x14ac:dyDescent="0.2">
      <c r="A3637" t="str">
        <f t="shared" si="63"/>
        <v>RVWAEWard 24 (Respiratory)</v>
      </c>
      <c r="B3637" t="s">
        <v>151</v>
      </c>
      <c r="C3637" t="s">
        <v>11475</v>
      </c>
      <c r="D3637" t="s">
        <v>4806</v>
      </c>
      <c r="E3637" t="s">
        <v>4807</v>
      </c>
      <c r="F3637" t="s">
        <v>11479</v>
      </c>
      <c r="G3637" s="11"/>
      <c r="H3637" s="11"/>
    </row>
    <row r="3638" spans="1:8" x14ac:dyDescent="0.2">
      <c r="A3638" t="str">
        <f t="shared" si="63"/>
        <v>RVWAEWard 25 (Respiratory)</v>
      </c>
      <c r="B3638" t="s">
        <v>151</v>
      </c>
      <c r="C3638" t="s">
        <v>11475</v>
      </c>
      <c r="D3638" t="s">
        <v>4806</v>
      </c>
      <c r="E3638" t="s">
        <v>4807</v>
      </c>
      <c r="F3638" t="s">
        <v>11480</v>
      </c>
      <c r="G3638" s="11"/>
      <c r="H3638" s="11"/>
    </row>
    <row r="3639" spans="1:8" x14ac:dyDescent="0.2">
      <c r="A3639" t="str">
        <f t="shared" si="63"/>
        <v>RVWAEWard 26 (Gastroenterology)</v>
      </c>
      <c r="B3639" t="s">
        <v>151</v>
      </c>
      <c r="C3639" t="s">
        <v>11475</v>
      </c>
      <c r="D3639" t="s">
        <v>4806</v>
      </c>
      <c r="E3639" t="s">
        <v>4807</v>
      </c>
      <c r="F3639" t="s">
        <v>11481</v>
      </c>
      <c r="G3639" s="11"/>
      <c r="H3639" s="11"/>
    </row>
    <row r="3640" spans="1:8" x14ac:dyDescent="0.2">
      <c r="A3640" t="str">
        <f t="shared" si="63"/>
        <v>RVWAEWard 27 (Gastroenterology)</v>
      </c>
      <c r="B3640" t="s">
        <v>151</v>
      </c>
      <c r="C3640" t="s">
        <v>11475</v>
      </c>
      <c r="D3640" t="s">
        <v>4806</v>
      </c>
      <c r="E3640" t="s">
        <v>4807</v>
      </c>
      <c r="F3640" t="s">
        <v>11482</v>
      </c>
      <c r="G3640" s="11"/>
      <c r="H3640" s="11"/>
    </row>
    <row r="3641" spans="1:8" x14ac:dyDescent="0.2">
      <c r="A3641" t="str">
        <f t="shared" si="63"/>
        <v>RVWAEWard 28 (Surgery)</v>
      </c>
      <c r="B3641" t="s">
        <v>151</v>
      </c>
      <c r="C3641" t="s">
        <v>11475</v>
      </c>
      <c r="D3641" t="s">
        <v>4806</v>
      </c>
      <c r="E3641" t="s">
        <v>4807</v>
      </c>
      <c r="F3641" t="s">
        <v>11483</v>
      </c>
      <c r="G3641" s="11"/>
      <c r="H3641" s="11"/>
    </row>
    <row r="3642" spans="1:8" x14ac:dyDescent="0.2">
      <c r="A3642" t="str">
        <f t="shared" si="63"/>
        <v>RVWAEWard 31 (Surgical Observation Unit)</v>
      </c>
      <c r="B3642" t="s">
        <v>151</v>
      </c>
      <c r="C3642" t="s">
        <v>11475</v>
      </c>
      <c r="D3642" t="s">
        <v>4806</v>
      </c>
      <c r="E3642" t="s">
        <v>4807</v>
      </c>
      <c r="F3642" t="s">
        <v>11484</v>
      </c>
      <c r="G3642" s="11"/>
      <c r="H3642" s="11"/>
    </row>
    <row r="3643" spans="1:8" x14ac:dyDescent="0.2">
      <c r="A3643" t="str">
        <f t="shared" si="63"/>
        <v>RVWAEWard 32 (Fragility Fracture)</v>
      </c>
      <c r="B3643" t="s">
        <v>151</v>
      </c>
      <c r="C3643" t="s">
        <v>11475</v>
      </c>
      <c r="D3643" t="s">
        <v>4806</v>
      </c>
      <c r="E3643" t="s">
        <v>4807</v>
      </c>
      <c r="F3643" t="s">
        <v>11485</v>
      </c>
      <c r="G3643" s="11"/>
      <c r="H3643" s="11"/>
    </row>
    <row r="3644" spans="1:8" x14ac:dyDescent="0.2">
      <c r="A3644" t="str">
        <f t="shared" si="63"/>
        <v>RVWAEWard 33 (Orthopaedic &amp; Spinal)</v>
      </c>
      <c r="B3644" t="s">
        <v>151</v>
      </c>
      <c r="C3644" t="s">
        <v>11475</v>
      </c>
      <c r="D3644" t="s">
        <v>4806</v>
      </c>
      <c r="E3644" t="s">
        <v>4807</v>
      </c>
      <c r="F3644" t="s">
        <v>11486</v>
      </c>
      <c r="G3644" s="11"/>
      <c r="H3644" s="11"/>
    </row>
    <row r="3645" spans="1:8" x14ac:dyDescent="0.2">
      <c r="A3645" t="str">
        <f t="shared" si="63"/>
        <v>RVWAEWard 36</v>
      </c>
      <c r="B3645" t="s">
        <v>151</v>
      </c>
      <c r="C3645" t="s">
        <v>11475</v>
      </c>
      <c r="D3645" t="s">
        <v>4806</v>
      </c>
      <c r="E3645" t="s">
        <v>4807</v>
      </c>
      <c r="F3645" t="s">
        <v>11487</v>
      </c>
      <c r="G3645" s="11"/>
      <c r="H3645" s="11"/>
    </row>
    <row r="3646" spans="1:8" x14ac:dyDescent="0.2">
      <c r="A3646" t="str">
        <f t="shared" si="63"/>
        <v>RVWAEWard 37 (Resilience)</v>
      </c>
      <c r="B3646" t="s">
        <v>151</v>
      </c>
      <c r="C3646" t="s">
        <v>11475</v>
      </c>
      <c r="D3646" t="s">
        <v>4806</v>
      </c>
      <c r="E3646" t="s">
        <v>4807</v>
      </c>
      <c r="F3646" t="s">
        <v>11488</v>
      </c>
      <c r="G3646" s="11"/>
      <c r="H3646" s="11"/>
    </row>
    <row r="3647" spans="1:8" x14ac:dyDescent="0.2">
      <c r="A3647" t="str">
        <f t="shared" si="63"/>
        <v>RVWAEWard 38</v>
      </c>
      <c r="B3647" t="s">
        <v>151</v>
      </c>
      <c r="C3647" t="s">
        <v>11475</v>
      </c>
      <c r="D3647" t="s">
        <v>4806</v>
      </c>
      <c r="E3647" t="s">
        <v>4807</v>
      </c>
      <c r="F3647" t="s">
        <v>14631</v>
      </c>
      <c r="G3647" s="11"/>
      <c r="H3647" s="11"/>
    </row>
    <row r="3648" spans="1:8" x14ac:dyDescent="0.2">
      <c r="A3648" t="str">
        <f t="shared" si="63"/>
        <v>RVWAEWard 40 (Acutev Elderly)</v>
      </c>
      <c r="B3648" t="s">
        <v>151</v>
      </c>
      <c r="C3648" t="s">
        <v>11475</v>
      </c>
      <c r="D3648" t="s">
        <v>4806</v>
      </c>
      <c r="E3648" t="s">
        <v>4807</v>
      </c>
      <c r="F3648" t="s">
        <v>8788</v>
      </c>
      <c r="G3648" s="11"/>
      <c r="H3648" s="11"/>
    </row>
    <row r="3649" spans="1:8" x14ac:dyDescent="0.2">
      <c r="A3649" t="str">
        <f t="shared" si="63"/>
        <v>RVWAEWard 41 (Stroke Unit)</v>
      </c>
      <c r="B3649" t="s">
        <v>151</v>
      </c>
      <c r="C3649" t="s">
        <v>11475</v>
      </c>
      <c r="D3649" t="s">
        <v>4806</v>
      </c>
      <c r="E3649" t="s">
        <v>4807</v>
      </c>
      <c r="F3649" t="s">
        <v>11489</v>
      </c>
      <c r="G3649" s="11"/>
      <c r="H3649" s="11"/>
    </row>
    <row r="3650" spans="1:8" x14ac:dyDescent="0.2">
      <c r="A3650" t="str">
        <f t="shared" si="63"/>
        <v>RVWAEWard 42 (Elderly Rehabilitation)</v>
      </c>
      <c r="B3650" t="s">
        <v>151</v>
      </c>
      <c r="C3650" t="s">
        <v>11475</v>
      </c>
      <c r="D3650" t="s">
        <v>4806</v>
      </c>
      <c r="E3650" t="s">
        <v>4807</v>
      </c>
      <c r="F3650" t="s">
        <v>11490</v>
      </c>
      <c r="G3650" s="11"/>
      <c r="H3650" s="11"/>
    </row>
    <row r="3651" spans="1:8" x14ac:dyDescent="0.2">
      <c r="A3651" t="str">
        <f t="shared" si="63"/>
        <v>RGN90Acute Assessment Unit (AAU)</v>
      </c>
      <c r="B3651" t="s">
        <v>151</v>
      </c>
      <c r="C3651" t="s">
        <v>11475</v>
      </c>
      <c r="D3651" t="s">
        <v>4806</v>
      </c>
      <c r="E3651" t="s">
        <v>4807</v>
      </c>
      <c r="F3651" t="s">
        <v>11491</v>
      </c>
      <c r="G3651" s="11"/>
      <c r="H3651" s="11"/>
    </row>
    <row r="3652" spans="1:8" x14ac:dyDescent="0.2">
      <c r="A3652" t="str">
        <f t="shared" si="63"/>
        <v>RGN90Apple Tree Ward</v>
      </c>
      <c r="B3652" t="s">
        <v>152</v>
      </c>
      <c r="C3652" t="s">
        <v>11492</v>
      </c>
      <c r="D3652" t="s">
        <v>1619</v>
      </c>
      <c r="E3652" t="s">
        <v>1620</v>
      </c>
      <c r="F3652" t="s">
        <v>11493</v>
      </c>
      <c r="G3652" s="11"/>
      <c r="H3652" s="11"/>
    </row>
    <row r="3653" spans="1:8" x14ac:dyDescent="0.2">
      <c r="A3653" t="str">
        <f t="shared" si="63"/>
        <v>RGN90Aspen Ward</v>
      </c>
      <c r="B3653" t="s">
        <v>152</v>
      </c>
      <c r="C3653" t="s">
        <v>11492</v>
      </c>
      <c r="D3653" t="s">
        <v>1619</v>
      </c>
      <c r="E3653" t="s">
        <v>1620</v>
      </c>
      <c r="F3653" t="s">
        <v>11494</v>
      </c>
      <c r="G3653" s="11"/>
      <c r="H3653" s="11"/>
    </row>
    <row r="3654" spans="1:8" x14ac:dyDescent="0.2">
      <c r="A3654" t="str">
        <f t="shared" si="63"/>
        <v>RGN90Bay Tree Ward</v>
      </c>
      <c r="B3654" t="s">
        <v>152</v>
      </c>
      <c r="C3654" t="s">
        <v>11492</v>
      </c>
      <c r="D3654" t="s">
        <v>1619</v>
      </c>
      <c r="E3654" t="s">
        <v>1620</v>
      </c>
      <c r="F3654" t="s">
        <v>10873</v>
      </c>
      <c r="G3654" s="11"/>
      <c r="H3654" s="11"/>
    </row>
    <row r="3655" spans="1:8" x14ac:dyDescent="0.2">
      <c r="A3655" t="str">
        <f t="shared" si="63"/>
        <v>RGN90Birch Ward</v>
      </c>
      <c r="B3655" t="s">
        <v>152</v>
      </c>
      <c r="C3655" t="s">
        <v>11492</v>
      </c>
      <c r="D3655" t="s">
        <v>1619</v>
      </c>
      <c r="E3655" t="s">
        <v>1620</v>
      </c>
      <c r="F3655" t="s">
        <v>11495</v>
      </c>
      <c r="G3655" s="11"/>
      <c r="H3655" s="11"/>
    </row>
    <row r="3656" spans="1:8" x14ac:dyDescent="0.2">
      <c r="A3656" t="str">
        <f t="shared" si="63"/>
        <v>RGN90Cherry Tree Ward</v>
      </c>
      <c r="B3656" t="s">
        <v>152</v>
      </c>
      <c r="C3656" t="s">
        <v>11492</v>
      </c>
      <c r="D3656" t="s">
        <v>1619</v>
      </c>
      <c r="E3656" t="s">
        <v>1620</v>
      </c>
      <c r="F3656" t="s">
        <v>10077</v>
      </c>
      <c r="G3656" s="11"/>
      <c r="H3656" s="11"/>
    </row>
    <row r="3657" spans="1:8" x14ac:dyDescent="0.2">
      <c r="A3657" t="str">
        <f t="shared" si="63"/>
        <v>RGN90Critical Care Centre</v>
      </c>
      <c r="B3657" t="s">
        <v>152</v>
      </c>
      <c r="C3657" t="s">
        <v>11492</v>
      </c>
      <c r="D3657" t="s">
        <v>1619</v>
      </c>
      <c r="E3657" t="s">
        <v>1620</v>
      </c>
      <c r="F3657" t="s">
        <v>11496</v>
      </c>
      <c r="G3657" s="11"/>
      <c r="H3657" s="11"/>
    </row>
    <row r="3658" spans="1:8" x14ac:dyDescent="0.2">
      <c r="A3658" t="str">
        <f t="shared" si="63"/>
        <v>RGN90Holly Ward</v>
      </c>
      <c r="B3658" t="s">
        <v>152</v>
      </c>
      <c r="C3658" t="s">
        <v>11492</v>
      </c>
      <c r="D3658" t="s">
        <v>1619</v>
      </c>
      <c r="E3658" t="s">
        <v>1620</v>
      </c>
      <c r="F3658" t="s">
        <v>11497</v>
      </c>
      <c r="G3658" s="11"/>
      <c r="H3658" s="11"/>
    </row>
    <row r="3659" spans="1:8" x14ac:dyDescent="0.2">
      <c r="A3659" t="str">
        <f t="shared" si="63"/>
        <v>RGN90Labour Ward</v>
      </c>
      <c r="B3659" t="s">
        <v>152</v>
      </c>
      <c r="C3659" t="s">
        <v>11492</v>
      </c>
      <c r="D3659" t="s">
        <v>1619</v>
      </c>
      <c r="E3659" t="s">
        <v>1620</v>
      </c>
      <c r="F3659" t="s">
        <v>10079</v>
      </c>
      <c r="G3659" s="11"/>
      <c r="H3659" s="11"/>
    </row>
    <row r="3660" spans="1:8" x14ac:dyDescent="0.2">
      <c r="A3660" t="str">
        <f t="shared" si="63"/>
        <v>RGN90Lilac Ward</v>
      </c>
      <c r="B3660" t="s">
        <v>152</v>
      </c>
      <c r="C3660" t="s">
        <v>11492</v>
      </c>
      <c r="D3660" t="s">
        <v>1619</v>
      </c>
      <c r="E3660" t="s">
        <v>1620</v>
      </c>
      <c r="F3660" t="s">
        <v>8835</v>
      </c>
      <c r="G3660" s="11"/>
      <c r="H3660" s="11"/>
    </row>
    <row r="3661" spans="1:8" x14ac:dyDescent="0.2">
      <c r="A3661" t="str">
        <f t="shared" si="63"/>
        <v>RGN90Medical Short Stay Unit</v>
      </c>
      <c r="B3661" t="s">
        <v>152</v>
      </c>
      <c r="C3661" t="s">
        <v>11492</v>
      </c>
      <c r="D3661" t="s">
        <v>1619</v>
      </c>
      <c r="E3661" t="s">
        <v>1620</v>
      </c>
      <c r="F3661" t="s">
        <v>11498</v>
      </c>
      <c r="G3661" s="11"/>
      <c r="H3661" s="11"/>
    </row>
    <row r="3662" spans="1:8" x14ac:dyDescent="0.2">
      <c r="A3662" t="str">
        <f t="shared" si="63"/>
        <v>RGN90Pear Tree Ward</v>
      </c>
      <c r="B3662" t="s">
        <v>152</v>
      </c>
      <c r="C3662" t="s">
        <v>11492</v>
      </c>
      <c r="D3662" t="s">
        <v>1619</v>
      </c>
      <c r="E3662" t="s">
        <v>1620</v>
      </c>
      <c r="F3662" t="s">
        <v>11499</v>
      </c>
      <c r="G3662" s="11"/>
      <c r="H3662" s="11"/>
    </row>
    <row r="3663" spans="1:8" x14ac:dyDescent="0.2">
      <c r="A3663" t="str">
        <f t="shared" si="63"/>
        <v>RGN90Plum Tree Ward</v>
      </c>
      <c r="B3663" t="s">
        <v>152</v>
      </c>
      <c r="C3663" t="s">
        <v>11492</v>
      </c>
      <c r="D3663" t="s">
        <v>1619</v>
      </c>
      <c r="E3663" t="s">
        <v>1620</v>
      </c>
      <c r="F3663" t="s">
        <v>14557</v>
      </c>
      <c r="G3663" s="11"/>
      <c r="H3663" s="11"/>
    </row>
    <row r="3664" spans="1:8" x14ac:dyDescent="0.2">
      <c r="A3664" t="str">
        <f t="shared" si="63"/>
        <v>RGN90Special Care Baby Unit (SCBU)</v>
      </c>
      <c r="B3664" t="s">
        <v>152</v>
      </c>
      <c r="C3664" t="s">
        <v>11492</v>
      </c>
      <c r="D3664" t="s">
        <v>1619</v>
      </c>
      <c r="E3664" t="s">
        <v>1620</v>
      </c>
      <c r="F3664" t="s">
        <v>11500</v>
      </c>
      <c r="G3664" s="11"/>
      <c r="H3664" s="11"/>
    </row>
    <row r="3665" spans="1:8" x14ac:dyDescent="0.2">
      <c r="A3665" t="str">
        <f t="shared" si="63"/>
        <v>RGN90Walnut Ward</v>
      </c>
      <c r="B3665" t="s">
        <v>152</v>
      </c>
      <c r="C3665" t="s">
        <v>11492</v>
      </c>
      <c r="D3665" t="s">
        <v>1619</v>
      </c>
      <c r="E3665" t="s">
        <v>1620</v>
      </c>
      <c r="F3665" t="s">
        <v>14558</v>
      </c>
      <c r="G3665" s="11"/>
      <c r="H3665" s="11"/>
    </row>
    <row r="3666" spans="1:8" x14ac:dyDescent="0.2">
      <c r="A3666" t="str">
        <f t="shared" si="63"/>
        <v>RGN80Amazon ward</v>
      </c>
      <c r="B3666" t="s">
        <v>152</v>
      </c>
      <c r="C3666" t="s">
        <v>11492</v>
      </c>
      <c r="D3666" t="s">
        <v>1619</v>
      </c>
      <c r="E3666" t="s">
        <v>1620</v>
      </c>
      <c r="F3666" t="s">
        <v>11501</v>
      </c>
      <c r="G3666" s="11"/>
      <c r="H3666" s="11"/>
    </row>
    <row r="3667" spans="1:8" x14ac:dyDescent="0.2">
      <c r="A3667" t="str">
        <f t="shared" si="63"/>
        <v>RGN80Cardiac Ward</v>
      </c>
      <c r="B3667" t="s">
        <v>152</v>
      </c>
      <c r="C3667" t="s">
        <v>11492</v>
      </c>
      <c r="D3667" t="s">
        <v>1621</v>
      </c>
      <c r="E3667" t="s">
        <v>1622</v>
      </c>
      <c r="F3667" t="s">
        <v>11502</v>
      </c>
      <c r="G3667" s="11"/>
      <c r="H3667" s="11"/>
    </row>
    <row r="3668" spans="1:8" x14ac:dyDescent="0.2">
      <c r="A3668" t="str">
        <f t="shared" si="63"/>
        <v>RGN80Coronary Care Unit</v>
      </c>
      <c r="B3668" t="s">
        <v>152</v>
      </c>
      <c r="C3668" t="s">
        <v>11492</v>
      </c>
      <c r="D3668" t="s">
        <v>1621</v>
      </c>
      <c r="E3668" t="s">
        <v>1622</v>
      </c>
      <c r="F3668" t="s">
        <v>11503</v>
      </c>
      <c r="G3668" s="11" t="s">
        <v>8597</v>
      </c>
      <c r="H3668" s="11">
        <v>43735</v>
      </c>
    </row>
    <row r="3669" spans="1:8" x14ac:dyDescent="0.2">
      <c r="A3669" t="str">
        <f t="shared" si="63"/>
        <v>RGN80Critical Care Unit</v>
      </c>
      <c r="B3669" t="s">
        <v>152</v>
      </c>
      <c r="C3669" t="s">
        <v>11492</v>
      </c>
      <c r="D3669" t="s">
        <v>1621</v>
      </c>
      <c r="E3669" t="s">
        <v>1622</v>
      </c>
      <c r="F3669" t="s">
        <v>8647</v>
      </c>
      <c r="G3669" s="11"/>
      <c r="H3669" s="11"/>
    </row>
    <row r="3670" spans="1:8" x14ac:dyDescent="0.2">
      <c r="A3670" t="str">
        <f t="shared" si="63"/>
        <v>RGN80Delivery Suite</v>
      </c>
      <c r="B3670" t="s">
        <v>152</v>
      </c>
      <c r="C3670" t="s">
        <v>11492</v>
      </c>
      <c r="D3670" t="s">
        <v>1621</v>
      </c>
      <c r="E3670" t="s">
        <v>1622</v>
      </c>
      <c r="F3670" t="s">
        <v>9452</v>
      </c>
      <c r="G3670" s="11"/>
      <c r="H3670" s="11"/>
    </row>
    <row r="3671" spans="1:8" x14ac:dyDescent="0.2">
      <c r="A3671" t="str">
        <f t="shared" si="63"/>
        <v>RGN80Haematology/Oncology Ward</v>
      </c>
      <c r="B3671" t="s">
        <v>152</v>
      </c>
      <c r="C3671" t="s">
        <v>11492</v>
      </c>
      <c r="D3671" t="s">
        <v>1621</v>
      </c>
      <c r="E3671" t="s">
        <v>1622</v>
      </c>
      <c r="F3671" t="s">
        <v>8757</v>
      </c>
      <c r="G3671" s="11"/>
      <c r="H3671" s="11"/>
    </row>
    <row r="3672" spans="1:8" x14ac:dyDescent="0.2">
      <c r="A3672" t="str">
        <f t="shared" si="63"/>
        <v>RGN80Maternity Inpatients</v>
      </c>
      <c r="B3672" t="s">
        <v>152</v>
      </c>
      <c r="C3672" t="s">
        <v>11492</v>
      </c>
      <c r="D3672" t="s">
        <v>1621</v>
      </c>
      <c r="E3672" t="s">
        <v>1622</v>
      </c>
      <c r="F3672" t="s">
        <v>11504</v>
      </c>
      <c r="G3672" s="11"/>
      <c r="H3672" s="11"/>
    </row>
    <row r="3673" spans="1:8" x14ac:dyDescent="0.2">
      <c r="A3673" t="str">
        <f t="shared" si="63"/>
        <v>RGN80Medical Assessment Unit</v>
      </c>
      <c r="B3673" t="s">
        <v>152</v>
      </c>
      <c r="C3673" t="s">
        <v>11492</v>
      </c>
      <c r="D3673" t="s">
        <v>1621</v>
      </c>
      <c r="E3673" t="s">
        <v>1622</v>
      </c>
      <c r="F3673" t="s">
        <v>11505</v>
      </c>
      <c r="G3673" s="11"/>
      <c r="H3673" s="11"/>
    </row>
    <row r="3674" spans="1:8" x14ac:dyDescent="0.2">
      <c r="A3674" t="str">
        <f t="shared" si="63"/>
        <v>RGN80MLBU</v>
      </c>
      <c r="B3674" t="s">
        <v>152</v>
      </c>
      <c r="C3674" t="s">
        <v>11492</v>
      </c>
      <c r="D3674" t="s">
        <v>1621</v>
      </c>
      <c r="E3674" t="s">
        <v>1622</v>
      </c>
      <c r="F3674" t="s">
        <v>10169</v>
      </c>
      <c r="G3674" s="11"/>
      <c r="H3674" s="11"/>
    </row>
    <row r="3675" spans="1:8" x14ac:dyDescent="0.2">
      <c r="A3675" t="str">
        <f t="shared" si="63"/>
        <v>RGN80MSSU</v>
      </c>
      <c r="B3675" t="s">
        <v>152</v>
      </c>
      <c r="C3675" t="s">
        <v>11492</v>
      </c>
      <c r="D3675" t="s">
        <v>1621</v>
      </c>
      <c r="E3675" t="s">
        <v>1622</v>
      </c>
      <c r="F3675" t="s">
        <v>11318</v>
      </c>
      <c r="G3675" s="11"/>
      <c r="H3675" s="11"/>
    </row>
    <row r="3676" spans="1:8" x14ac:dyDescent="0.2">
      <c r="A3676" t="str">
        <f t="shared" si="63"/>
        <v>RGN80NICU</v>
      </c>
      <c r="B3676" t="s">
        <v>152</v>
      </c>
      <c r="C3676" t="s">
        <v>11492</v>
      </c>
      <c r="D3676" t="s">
        <v>1621</v>
      </c>
      <c r="E3676" t="s">
        <v>1622</v>
      </c>
      <c r="F3676" t="s">
        <v>11024</v>
      </c>
      <c r="G3676" s="11"/>
      <c r="H3676" s="11"/>
    </row>
    <row r="3677" spans="1:8" x14ac:dyDescent="0.2">
      <c r="A3677" t="str">
        <f t="shared" si="63"/>
        <v>RGN80Transitional Care</v>
      </c>
      <c r="B3677" t="s">
        <v>152</v>
      </c>
      <c r="C3677" t="s">
        <v>11492</v>
      </c>
      <c r="D3677" t="s">
        <v>1621</v>
      </c>
      <c r="E3677" t="s">
        <v>1622</v>
      </c>
      <c r="F3677" t="s">
        <v>8408</v>
      </c>
      <c r="G3677" s="11"/>
      <c r="H3677" s="11"/>
    </row>
    <row r="3678" spans="1:8" x14ac:dyDescent="0.2">
      <c r="A3678" t="str">
        <f t="shared" si="63"/>
        <v>RGN80Ward A10</v>
      </c>
      <c r="B3678" t="s">
        <v>152</v>
      </c>
      <c r="C3678" t="s">
        <v>11492</v>
      </c>
      <c r="D3678" t="s">
        <v>1621</v>
      </c>
      <c r="E3678" t="s">
        <v>1622</v>
      </c>
      <c r="F3678" t="s">
        <v>11506</v>
      </c>
      <c r="G3678" s="11"/>
      <c r="H3678" s="11"/>
    </row>
    <row r="3679" spans="1:8" x14ac:dyDescent="0.2">
      <c r="A3679" t="str">
        <f t="shared" si="63"/>
        <v>RGN80Ward A15</v>
      </c>
      <c r="B3679" t="s">
        <v>152</v>
      </c>
      <c r="C3679" t="s">
        <v>11492</v>
      </c>
      <c r="D3679" t="s">
        <v>1621</v>
      </c>
      <c r="E3679" t="s">
        <v>1622</v>
      </c>
      <c r="F3679" t="s">
        <v>11507</v>
      </c>
      <c r="G3679" s="11"/>
      <c r="H3679" s="11"/>
    </row>
    <row r="3680" spans="1:8" x14ac:dyDescent="0.2">
      <c r="A3680" t="str">
        <f t="shared" si="63"/>
        <v>RGN80Ward A2</v>
      </c>
      <c r="B3680" t="s">
        <v>152</v>
      </c>
      <c r="C3680" t="s">
        <v>11492</v>
      </c>
      <c r="D3680" t="s">
        <v>1621</v>
      </c>
      <c r="E3680" t="s">
        <v>1622</v>
      </c>
      <c r="F3680" t="s">
        <v>11508</v>
      </c>
      <c r="G3680" s="11"/>
      <c r="H3680" s="11"/>
    </row>
    <row r="3681" spans="1:8" x14ac:dyDescent="0.2">
      <c r="A3681" t="str">
        <f t="shared" si="63"/>
        <v>RGN80Ward A3 (Acute Frailty Unit)</v>
      </c>
      <c r="B3681" t="s">
        <v>152</v>
      </c>
      <c r="C3681" t="s">
        <v>11492</v>
      </c>
      <c r="D3681" t="s">
        <v>1621</v>
      </c>
      <c r="E3681" t="s">
        <v>1622</v>
      </c>
      <c r="F3681" t="s">
        <v>9425</v>
      </c>
      <c r="G3681" s="11"/>
      <c r="H3681" s="11"/>
    </row>
    <row r="3682" spans="1:8" x14ac:dyDescent="0.2">
      <c r="A3682" t="str">
        <f t="shared" si="63"/>
        <v>RGN80Ward A4</v>
      </c>
      <c r="B3682" t="s">
        <v>152</v>
      </c>
      <c r="C3682" t="s">
        <v>11492</v>
      </c>
      <c r="D3682" t="s">
        <v>1621</v>
      </c>
      <c r="E3682" t="s">
        <v>1622</v>
      </c>
      <c r="F3682" t="s">
        <v>14272</v>
      </c>
      <c r="G3682" s="11"/>
      <c r="H3682" s="11"/>
    </row>
    <row r="3683" spans="1:8" x14ac:dyDescent="0.2">
      <c r="A3683" t="str">
        <f t="shared" si="63"/>
        <v>RGN80Ward A8</v>
      </c>
      <c r="B3683" t="s">
        <v>152</v>
      </c>
      <c r="C3683" t="s">
        <v>11492</v>
      </c>
      <c r="D3683" t="s">
        <v>1621</v>
      </c>
      <c r="E3683" t="s">
        <v>1622</v>
      </c>
      <c r="F3683" t="s">
        <v>8804</v>
      </c>
      <c r="G3683" s="11" t="s">
        <v>14266</v>
      </c>
      <c r="H3683" s="11">
        <v>43994</v>
      </c>
    </row>
    <row r="3684" spans="1:8" x14ac:dyDescent="0.2">
      <c r="A3684" t="str">
        <f t="shared" si="63"/>
        <v>RGN80Ward A9</v>
      </c>
      <c r="B3684" t="s">
        <v>152</v>
      </c>
      <c r="C3684" t="s">
        <v>11492</v>
      </c>
      <c r="D3684" t="s">
        <v>1621</v>
      </c>
      <c r="E3684" t="s">
        <v>1622</v>
      </c>
      <c r="F3684" t="s">
        <v>11509</v>
      </c>
      <c r="G3684" s="11"/>
      <c r="H3684" s="11"/>
    </row>
    <row r="3685" spans="1:8" x14ac:dyDescent="0.2">
      <c r="A3685" t="str">
        <f t="shared" si="63"/>
        <v>RGN80Ward B1</v>
      </c>
      <c r="B3685" t="s">
        <v>152</v>
      </c>
      <c r="C3685" t="s">
        <v>11492</v>
      </c>
      <c r="D3685" t="s">
        <v>1621</v>
      </c>
      <c r="E3685" t="s">
        <v>1622</v>
      </c>
      <c r="F3685" t="s">
        <v>11510</v>
      </c>
      <c r="G3685" s="11"/>
      <c r="H3685" s="11"/>
    </row>
    <row r="3686" spans="1:8" x14ac:dyDescent="0.2">
      <c r="A3686" t="str">
        <f t="shared" si="63"/>
        <v>RGN80Ward B11</v>
      </c>
      <c r="B3686" t="s">
        <v>152</v>
      </c>
      <c r="C3686" t="s">
        <v>11492</v>
      </c>
      <c r="D3686" t="s">
        <v>1621</v>
      </c>
      <c r="E3686" t="s">
        <v>1622</v>
      </c>
      <c r="F3686" t="s">
        <v>11511</v>
      </c>
      <c r="G3686" s="11"/>
      <c r="H3686" s="11"/>
    </row>
    <row r="3687" spans="1:8" x14ac:dyDescent="0.2">
      <c r="A3687" t="str">
        <f t="shared" si="63"/>
        <v>RGN80Ward B12</v>
      </c>
      <c r="B3687" t="s">
        <v>152</v>
      </c>
      <c r="C3687" t="s">
        <v>11492</v>
      </c>
      <c r="D3687" t="s">
        <v>1621</v>
      </c>
      <c r="E3687" t="s">
        <v>1622</v>
      </c>
      <c r="F3687" t="s">
        <v>11512</v>
      </c>
      <c r="G3687" s="11"/>
      <c r="H3687" s="11"/>
    </row>
    <row r="3688" spans="1:8" x14ac:dyDescent="0.2">
      <c r="A3688" t="str">
        <f t="shared" ref="A3688:A3752" si="64">CONCATENATE(D3689,F3689)</f>
        <v>RGN80Ward B14</v>
      </c>
      <c r="B3688" t="s">
        <v>152</v>
      </c>
      <c r="C3688" t="s">
        <v>11492</v>
      </c>
      <c r="D3688" t="s">
        <v>1621</v>
      </c>
      <c r="E3688" t="s">
        <v>1622</v>
      </c>
      <c r="F3688" t="s">
        <v>11513</v>
      </c>
      <c r="G3688" s="11" t="s">
        <v>14266</v>
      </c>
      <c r="H3688" s="11">
        <v>43994</v>
      </c>
    </row>
    <row r="3689" spans="1:8" x14ac:dyDescent="0.2">
      <c r="A3689" t="str">
        <f t="shared" si="64"/>
        <v>RGN80Ward B5</v>
      </c>
      <c r="B3689" t="s">
        <v>152</v>
      </c>
      <c r="C3689" t="s">
        <v>11492</v>
      </c>
      <c r="D3689" t="s">
        <v>1621</v>
      </c>
      <c r="E3689" t="s">
        <v>1622</v>
      </c>
      <c r="F3689" t="s">
        <v>11514</v>
      </c>
      <c r="G3689" s="11"/>
      <c r="H3689" s="11"/>
    </row>
    <row r="3690" spans="1:8" x14ac:dyDescent="0.2">
      <c r="A3690" t="str">
        <f t="shared" si="64"/>
        <v>RGN80Ward B6</v>
      </c>
      <c r="B3690" t="s">
        <v>152</v>
      </c>
      <c r="C3690" t="s">
        <v>11492</v>
      </c>
      <c r="D3690" t="s">
        <v>1621</v>
      </c>
      <c r="E3690" t="s">
        <v>1622</v>
      </c>
      <c r="F3690" t="s">
        <v>9427</v>
      </c>
      <c r="G3690" s="11"/>
      <c r="H3690" s="11"/>
    </row>
    <row r="3691" spans="1:8" x14ac:dyDescent="0.2">
      <c r="A3691" t="str">
        <f t="shared" si="64"/>
        <v>RGN80Ward B7</v>
      </c>
      <c r="B3691" t="s">
        <v>152</v>
      </c>
      <c r="C3691" t="s">
        <v>11492</v>
      </c>
      <c r="D3691" t="s">
        <v>1621</v>
      </c>
      <c r="E3691" t="s">
        <v>1622</v>
      </c>
      <c r="F3691" t="s">
        <v>9428</v>
      </c>
      <c r="G3691" s="11" t="s">
        <v>14440</v>
      </c>
      <c r="H3691" s="11"/>
    </row>
    <row r="3692" spans="1:8" x14ac:dyDescent="0.2">
      <c r="A3692" t="str">
        <f t="shared" si="64"/>
        <v>RGN80Womens Health Ward</v>
      </c>
      <c r="B3692" t="s">
        <v>152</v>
      </c>
      <c r="C3692" t="s">
        <v>11492</v>
      </c>
      <c r="D3692" t="s">
        <v>1621</v>
      </c>
      <c r="E3692" t="s">
        <v>1622</v>
      </c>
      <c r="F3692" t="s">
        <v>11515</v>
      </c>
      <c r="G3692" s="11"/>
      <c r="H3692" s="11"/>
    </row>
    <row r="3693" spans="1:8" x14ac:dyDescent="0.2">
      <c r="A3693" t="str">
        <f t="shared" si="64"/>
        <v>RGN49John Van Geest Unit</v>
      </c>
      <c r="B3693" t="s">
        <v>152</v>
      </c>
      <c r="C3693" t="s">
        <v>11492</v>
      </c>
      <c r="D3693" t="s">
        <v>1621</v>
      </c>
      <c r="E3693" t="s">
        <v>1622</v>
      </c>
      <c r="F3693" t="s">
        <v>11516</v>
      </c>
      <c r="G3693" s="11"/>
      <c r="H3693" s="11"/>
    </row>
    <row r="3694" spans="1:8" x14ac:dyDescent="0.2">
      <c r="A3694" t="str">
        <f t="shared" si="64"/>
        <v>RGN95NG90</v>
      </c>
      <c r="B3694" t="s">
        <v>152</v>
      </c>
      <c r="C3694" t="s">
        <v>11492</v>
      </c>
      <c r="D3694" t="s">
        <v>1623</v>
      </c>
      <c r="E3694" t="s">
        <v>1624</v>
      </c>
      <c r="F3694" t="s">
        <v>11517</v>
      </c>
      <c r="G3694" s="11"/>
      <c r="H3694" s="11"/>
    </row>
    <row r="3695" spans="1:8" x14ac:dyDescent="0.2">
      <c r="A3695" t="str">
        <f t="shared" si="64"/>
        <v>RNS01Abington Ward (NOF)</v>
      </c>
      <c r="B3695" t="s">
        <v>152</v>
      </c>
      <c r="C3695" t="s">
        <v>11492</v>
      </c>
      <c r="D3695" t="s">
        <v>1625</v>
      </c>
      <c r="E3695" t="s">
        <v>1626</v>
      </c>
      <c r="F3695" t="s">
        <v>14559</v>
      </c>
      <c r="G3695" s="11"/>
      <c r="H3695" s="11"/>
    </row>
    <row r="3696" spans="1:8" x14ac:dyDescent="0.2">
      <c r="A3696" t="str">
        <f t="shared" si="64"/>
        <v>RNS01Allebone Ward (Stroke)</v>
      </c>
      <c r="B3696" t="s">
        <v>153</v>
      </c>
      <c r="C3696" t="s">
        <v>11528</v>
      </c>
      <c r="D3696" t="s">
        <v>2605</v>
      </c>
      <c r="E3696" t="s">
        <v>2606</v>
      </c>
      <c r="F3696" t="s">
        <v>11529</v>
      </c>
      <c r="G3696" s="11"/>
      <c r="H3696" s="11"/>
    </row>
    <row r="3697" spans="1:8" x14ac:dyDescent="0.2">
      <c r="A3697" t="str">
        <f t="shared" si="64"/>
        <v>RNS01Althorp (T&amp;O)</v>
      </c>
      <c r="B3697" t="s">
        <v>153</v>
      </c>
      <c r="C3697" t="s">
        <v>11528</v>
      </c>
      <c r="D3697" t="s">
        <v>2605</v>
      </c>
      <c r="E3697" t="s">
        <v>2606</v>
      </c>
      <c r="F3697" t="s">
        <v>11530</v>
      </c>
      <c r="G3697" s="11"/>
      <c r="H3697" s="11"/>
    </row>
    <row r="3698" spans="1:8" x14ac:dyDescent="0.2">
      <c r="A3698" t="str">
        <f t="shared" si="64"/>
        <v>RNS01Barratt Birth Centre</v>
      </c>
      <c r="B3698" t="s">
        <v>153</v>
      </c>
      <c r="C3698" t="s">
        <v>11528</v>
      </c>
      <c r="D3698" t="s">
        <v>2605</v>
      </c>
      <c r="E3698" t="s">
        <v>2606</v>
      </c>
      <c r="F3698" t="s">
        <v>11531</v>
      </c>
      <c r="G3698" s="11"/>
      <c r="H3698" s="11"/>
    </row>
    <row r="3699" spans="1:8" x14ac:dyDescent="0.2">
      <c r="A3699" t="str">
        <f t="shared" si="64"/>
        <v>RNS01Becket Ward</v>
      </c>
      <c r="B3699" t="s">
        <v>153</v>
      </c>
      <c r="C3699" t="s">
        <v>11528</v>
      </c>
      <c r="D3699" t="s">
        <v>2605</v>
      </c>
      <c r="E3699" t="s">
        <v>2606</v>
      </c>
      <c r="F3699" t="s">
        <v>11532</v>
      </c>
      <c r="G3699" s="11"/>
      <c r="H3699" s="11"/>
    </row>
    <row r="3700" spans="1:8" x14ac:dyDescent="0.2">
      <c r="A3700" t="str">
        <f t="shared" si="64"/>
        <v>RNS01Brampton Ward</v>
      </c>
      <c r="B3700" t="s">
        <v>153</v>
      </c>
      <c r="C3700" t="s">
        <v>11528</v>
      </c>
      <c r="D3700" t="s">
        <v>2605</v>
      </c>
      <c r="E3700" t="s">
        <v>2606</v>
      </c>
      <c r="F3700" t="s">
        <v>11533</v>
      </c>
      <c r="G3700" s="11"/>
      <c r="H3700" s="11"/>
    </row>
    <row r="3701" spans="1:8" x14ac:dyDescent="0.2">
      <c r="A3701" t="str">
        <f t="shared" si="64"/>
        <v>RNS01Cedar Ward (TRAUMA)</v>
      </c>
      <c r="B3701" t="s">
        <v>153</v>
      </c>
      <c r="C3701" t="s">
        <v>11528</v>
      </c>
      <c r="D3701" t="s">
        <v>2605</v>
      </c>
      <c r="E3701" t="s">
        <v>2606</v>
      </c>
      <c r="F3701" t="s">
        <v>11534</v>
      </c>
      <c r="G3701" s="11"/>
      <c r="H3701" s="11"/>
    </row>
    <row r="3702" spans="1:8" x14ac:dyDescent="0.2">
      <c r="A3702" t="str">
        <f t="shared" si="64"/>
        <v>RNS01Collingtree Medical (40)</v>
      </c>
      <c r="B3702" t="s">
        <v>153</v>
      </c>
      <c r="C3702" t="s">
        <v>11528</v>
      </c>
      <c r="D3702" t="s">
        <v>2605</v>
      </c>
      <c r="E3702" t="s">
        <v>2606</v>
      </c>
      <c r="F3702" t="s">
        <v>11535</v>
      </c>
      <c r="G3702" s="11"/>
      <c r="H3702" s="11"/>
    </row>
    <row r="3703" spans="1:8" x14ac:dyDescent="0.2">
      <c r="A3703" t="str">
        <f t="shared" si="64"/>
        <v>RNS01Compton Ward</v>
      </c>
      <c r="B3703" t="s">
        <v>153</v>
      </c>
      <c r="C3703" t="s">
        <v>11528</v>
      </c>
      <c r="D3703" t="s">
        <v>2605</v>
      </c>
      <c r="E3703" t="s">
        <v>2606</v>
      </c>
      <c r="F3703" t="s">
        <v>11536</v>
      </c>
      <c r="G3703" s="11"/>
      <c r="H3703" s="11"/>
    </row>
    <row r="3704" spans="1:8" x14ac:dyDescent="0.2">
      <c r="A3704" t="str">
        <f t="shared" si="64"/>
        <v>RNS01Disney Ward</v>
      </c>
      <c r="B3704" t="s">
        <v>153</v>
      </c>
      <c r="C3704" t="s">
        <v>11528</v>
      </c>
      <c r="D3704" t="s">
        <v>2605</v>
      </c>
      <c r="E3704" t="s">
        <v>2606</v>
      </c>
      <c r="F3704" t="s">
        <v>11537</v>
      </c>
      <c r="G3704" s="11"/>
      <c r="H3704" s="11"/>
    </row>
    <row r="3705" spans="1:8" x14ac:dyDescent="0.2">
      <c r="A3705" t="str">
        <f t="shared" si="64"/>
        <v>RNS01Dryden Ward</v>
      </c>
      <c r="B3705" t="s">
        <v>153</v>
      </c>
      <c r="C3705" t="s">
        <v>11528</v>
      </c>
      <c r="D3705" t="s">
        <v>2605</v>
      </c>
      <c r="E3705" t="s">
        <v>2606</v>
      </c>
      <c r="F3705" t="s">
        <v>11538</v>
      </c>
      <c r="G3705" s="11"/>
      <c r="H3705" s="11"/>
    </row>
    <row r="3706" spans="1:8" x14ac:dyDescent="0.2">
      <c r="B3706" t="s">
        <v>153</v>
      </c>
      <c r="C3706" t="s">
        <v>11528</v>
      </c>
      <c r="D3706" t="s">
        <v>2605</v>
      </c>
      <c r="E3706" t="s">
        <v>2606</v>
      </c>
      <c r="F3706" t="s">
        <v>11539</v>
      </c>
      <c r="G3706" s="11"/>
      <c r="H3706" s="11"/>
    </row>
    <row r="3707" spans="1:8" x14ac:dyDescent="0.2">
      <c r="A3707" t="str">
        <f t="shared" si="64"/>
        <v>RNS01Esther White (Nye Bevan)</v>
      </c>
      <c r="B3707" t="s">
        <v>153</v>
      </c>
      <c r="C3707" t="s">
        <v>11528</v>
      </c>
      <c r="D3707" t="s">
        <v>2605</v>
      </c>
      <c r="E3707" t="s">
        <v>2606</v>
      </c>
      <c r="F3707" t="s">
        <v>11540</v>
      </c>
      <c r="G3707" s="11" t="s">
        <v>14253</v>
      </c>
      <c r="H3707" s="11">
        <v>43994</v>
      </c>
    </row>
    <row r="3708" spans="1:8" x14ac:dyDescent="0.2">
      <c r="A3708" t="str">
        <f t="shared" si="64"/>
        <v>RNS01Finedon Ward</v>
      </c>
      <c r="B3708" t="s">
        <v>153</v>
      </c>
      <c r="C3708" t="s">
        <v>11528</v>
      </c>
      <c r="D3708" t="s">
        <v>2605</v>
      </c>
      <c r="E3708" t="s">
        <v>2606</v>
      </c>
      <c r="F3708" t="s">
        <v>11541</v>
      </c>
      <c r="G3708" s="11"/>
      <c r="H3708" s="11"/>
    </row>
    <row r="3709" spans="1:8" x14ac:dyDescent="0.2">
      <c r="A3709" t="str">
        <f t="shared" si="64"/>
        <v>RNS01Gosset Ward</v>
      </c>
      <c r="B3709" t="s">
        <v>153</v>
      </c>
      <c r="C3709" t="s">
        <v>11528</v>
      </c>
      <c r="D3709" t="s">
        <v>2605</v>
      </c>
      <c r="E3709" t="s">
        <v>2606</v>
      </c>
      <c r="F3709" t="s">
        <v>11542</v>
      </c>
      <c r="G3709" s="11"/>
      <c r="H3709" s="11"/>
    </row>
    <row r="3710" spans="1:8" x14ac:dyDescent="0.2">
      <c r="A3710" t="str">
        <f t="shared" si="64"/>
        <v>RNS01Hawthorn &amp; SAU</v>
      </c>
      <c r="B3710" t="s">
        <v>153</v>
      </c>
      <c r="C3710" t="s">
        <v>11528</v>
      </c>
      <c r="D3710" t="s">
        <v>2605</v>
      </c>
      <c r="E3710" t="s">
        <v>2606</v>
      </c>
      <c r="F3710" t="s">
        <v>11543</v>
      </c>
      <c r="G3710" s="11"/>
      <c r="H3710" s="11"/>
    </row>
    <row r="3711" spans="1:8" x14ac:dyDescent="0.2">
      <c r="A3711" t="str">
        <f t="shared" si="64"/>
        <v>RNS01Head &amp; Neck Ward</v>
      </c>
      <c r="B3711" t="s">
        <v>153</v>
      </c>
      <c r="C3711" t="s">
        <v>11528</v>
      </c>
      <c r="D3711" t="s">
        <v>2605</v>
      </c>
      <c r="E3711" t="s">
        <v>2606</v>
      </c>
      <c r="F3711" t="s">
        <v>11544</v>
      </c>
      <c r="G3711" s="11"/>
      <c r="H3711" s="11"/>
    </row>
    <row r="3712" spans="1:8" x14ac:dyDescent="0.2">
      <c r="A3712" t="str">
        <f t="shared" si="64"/>
        <v>RNS01Holcot Ward</v>
      </c>
      <c r="B3712" t="s">
        <v>153</v>
      </c>
      <c r="C3712" t="s">
        <v>11528</v>
      </c>
      <c r="D3712" t="s">
        <v>2605</v>
      </c>
      <c r="E3712" t="s">
        <v>2606</v>
      </c>
      <c r="F3712" t="s">
        <v>11545</v>
      </c>
      <c r="G3712" s="11"/>
      <c r="H3712" s="11"/>
    </row>
    <row r="3713" spans="1:8" x14ac:dyDescent="0.2">
      <c r="A3713" t="str">
        <f t="shared" si="64"/>
        <v>RNS01ITU</v>
      </c>
      <c r="B3713" t="s">
        <v>153</v>
      </c>
      <c r="C3713" t="s">
        <v>11528</v>
      </c>
      <c r="D3713" t="s">
        <v>2605</v>
      </c>
      <c r="E3713" t="s">
        <v>2606</v>
      </c>
      <c r="F3713" t="s">
        <v>11546</v>
      </c>
      <c r="G3713" s="11"/>
      <c r="H3713" s="11"/>
    </row>
    <row r="3714" spans="1:8" x14ac:dyDescent="0.2">
      <c r="A3714" t="str">
        <f t="shared" si="64"/>
        <v>RNS01Knightley Ward</v>
      </c>
      <c r="B3714" t="s">
        <v>153</v>
      </c>
      <c r="C3714" t="s">
        <v>11528</v>
      </c>
      <c r="D3714" t="s">
        <v>2605</v>
      </c>
      <c r="E3714" t="s">
        <v>2606</v>
      </c>
      <c r="F3714" t="s">
        <v>8402</v>
      </c>
      <c r="G3714" s="11"/>
      <c r="H3714" s="11"/>
    </row>
    <row r="3715" spans="1:8" x14ac:dyDescent="0.2">
      <c r="A3715" t="str">
        <f t="shared" si="64"/>
        <v>RNS01Paddington Ward</v>
      </c>
      <c r="B3715" t="s">
        <v>153</v>
      </c>
      <c r="C3715" t="s">
        <v>11528</v>
      </c>
      <c r="D3715" t="s">
        <v>2605</v>
      </c>
      <c r="E3715" t="s">
        <v>2606</v>
      </c>
      <c r="F3715" t="s">
        <v>11547</v>
      </c>
      <c r="G3715" s="11"/>
      <c r="H3715" s="11"/>
    </row>
    <row r="3716" spans="1:8" x14ac:dyDescent="0.2">
      <c r="A3716" t="str">
        <f t="shared" si="64"/>
        <v>RNS01Quinton Ward</v>
      </c>
      <c r="B3716" t="s">
        <v>153</v>
      </c>
      <c r="C3716" t="s">
        <v>11528</v>
      </c>
      <c r="D3716" t="s">
        <v>2605</v>
      </c>
      <c r="E3716" t="s">
        <v>2606</v>
      </c>
      <c r="F3716" t="s">
        <v>11548</v>
      </c>
      <c r="G3716" s="11"/>
      <c r="H3716" s="11"/>
    </row>
    <row r="3717" spans="1:8" x14ac:dyDescent="0.2">
      <c r="A3717" t="str">
        <f t="shared" si="64"/>
        <v>RNS01Robert Watson</v>
      </c>
      <c r="B3717" t="s">
        <v>153</v>
      </c>
      <c r="C3717" t="s">
        <v>11528</v>
      </c>
      <c r="D3717" t="s">
        <v>2605</v>
      </c>
      <c r="E3717" t="s">
        <v>2606</v>
      </c>
      <c r="F3717" t="s">
        <v>11549</v>
      </c>
      <c r="G3717" s="11"/>
      <c r="H3717" s="11"/>
    </row>
    <row r="3718" spans="1:8" x14ac:dyDescent="0.2">
      <c r="A3718" t="str">
        <f t="shared" si="64"/>
        <v>RNS01Rowan (LSSD)</v>
      </c>
      <c r="B3718" t="s">
        <v>153</v>
      </c>
      <c r="C3718" t="s">
        <v>11528</v>
      </c>
      <c r="D3718" t="s">
        <v>2605</v>
      </c>
      <c r="E3718" t="s">
        <v>2606</v>
      </c>
      <c r="F3718" t="s">
        <v>11550</v>
      </c>
      <c r="G3718" s="11"/>
      <c r="H3718" s="11"/>
    </row>
    <row r="3719" spans="1:8" x14ac:dyDescent="0.2">
      <c r="A3719" t="str">
        <f t="shared" si="64"/>
        <v>RNS01Spencer Ward</v>
      </c>
      <c r="B3719" t="s">
        <v>153</v>
      </c>
      <c r="C3719" t="s">
        <v>11528</v>
      </c>
      <c r="D3719" t="s">
        <v>2605</v>
      </c>
      <c r="E3719" t="s">
        <v>2606</v>
      </c>
      <c r="F3719" t="s">
        <v>11551</v>
      </c>
      <c r="G3719" s="11"/>
      <c r="H3719" s="11"/>
    </row>
    <row r="3720" spans="1:8" x14ac:dyDescent="0.2">
      <c r="A3720" t="str">
        <f t="shared" si="64"/>
        <v>RNS01Sturtridge Ward</v>
      </c>
      <c r="B3720" t="s">
        <v>153</v>
      </c>
      <c r="C3720" t="s">
        <v>11528</v>
      </c>
      <c r="D3720" t="s">
        <v>2605</v>
      </c>
      <c r="E3720" t="s">
        <v>2606</v>
      </c>
      <c r="F3720" t="s">
        <v>11552</v>
      </c>
      <c r="G3720" s="11"/>
      <c r="H3720" s="11"/>
    </row>
    <row r="3721" spans="1:8" x14ac:dyDescent="0.2">
      <c r="A3721" t="str">
        <f t="shared" si="64"/>
        <v>RNS01Talbot Butler Ward</v>
      </c>
      <c r="B3721" t="s">
        <v>153</v>
      </c>
      <c r="C3721" t="s">
        <v>11528</v>
      </c>
      <c r="D3721" t="s">
        <v>2605</v>
      </c>
      <c r="E3721" t="s">
        <v>2606</v>
      </c>
      <c r="F3721" t="s">
        <v>11553</v>
      </c>
      <c r="G3721" s="11"/>
      <c r="H3721" s="11"/>
    </row>
    <row r="3722" spans="1:8" x14ac:dyDescent="0.2">
      <c r="A3722" t="str">
        <f t="shared" si="64"/>
        <v>RNS01Victoria Ward</v>
      </c>
      <c r="B3722" t="s">
        <v>153</v>
      </c>
      <c r="C3722" t="s">
        <v>11528</v>
      </c>
      <c r="D3722" t="s">
        <v>2605</v>
      </c>
      <c r="E3722" t="s">
        <v>2606</v>
      </c>
      <c r="F3722" t="s">
        <v>11554</v>
      </c>
      <c r="G3722" s="11"/>
      <c r="H3722" s="11"/>
    </row>
    <row r="3723" spans="1:8" x14ac:dyDescent="0.2">
      <c r="A3723" t="str">
        <f t="shared" si="64"/>
        <v>RNS01Walter Tull (Nye Bevan)</v>
      </c>
      <c r="B3723" t="s">
        <v>153</v>
      </c>
      <c r="C3723" t="s">
        <v>11528</v>
      </c>
      <c r="D3723" t="s">
        <v>2605</v>
      </c>
      <c r="E3723" t="s">
        <v>2606</v>
      </c>
      <c r="F3723" t="s">
        <v>9637</v>
      </c>
      <c r="G3723" s="11"/>
      <c r="H3723" s="11"/>
    </row>
    <row r="3724" spans="1:8" x14ac:dyDescent="0.2">
      <c r="A3724" t="str">
        <f t="shared" si="64"/>
        <v>RNS01Willow Ward (+ Level 1)</v>
      </c>
      <c r="B3724" t="s">
        <v>153</v>
      </c>
      <c r="C3724" t="s">
        <v>11528</v>
      </c>
      <c r="D3724" t="s">
        <v>2605</v>
      </c>
      <c r="E3724" t="s">
        <v>2606</v>
      </c>
      <c r="F3724" t="s">
        <v>11555</v>
      </c>
      <c r="G3724" s="11"/>
      <c r="H3724" s="11"/>
    </row>
    <row r="3725" spans="1:8" x14ac:dyDescent="0.2">
      <c r="A3725" t="str">
        <f t="shared" si="64"/>
        <v>RP1Q91 Willow Close</v>
      </c>
      <c r="B3725" t="s">
        <v>153</v>
      </c>
      <c r="C3725" t="s">
        <v>11528</v>
      </c>
      <c r="D3725" t="s">
        <v>2605</v>
      </c>
      <c r="E3725" t="s">
        <v>2606</v>
      </c>
      <c r="F3725" t="s">
        <v>11556</v>
      </c>
      <c r="G3725" s="11"/>
      <c r="H3725" s="11"/>
    </row>
    <row r="3726" spans="1:8" x14ac:dyDescent="0.2">
      <c r="A3726" t="str">
        <f t="shared" si="64"/>
        <v>RP1V4(B768) Brookview</v>
      </c>
      <c r="B3726" t="s">
        <v>154</v>
      </c>
      <c r="C3726" t="s">
        <v>11557</v>
      </c>
      <c r="D3726" t="s">
        <v>2642</v>
      </c>
      <c r="E3726" t="s">
        <v>2643</v>
      </c>
      <c r="F3726" t="s">
        <v>11558</v>
      </c>
      <c r="G3726" s="11"/>
      <c r="H3726" s="11"/>
    </row>
    <row r="3727" spans="1:8" x14ac:dyDescent="0.2">
      <c r="A3727" t="str">
        <f t="shared" si="64"/>
        <v>RP1V4(B769) Riverside</v>
      </c>
      <c r="B3727" t="s">
        <v>154</v>
      </c>
      <c r="C3727" t="s">
        <v>11557</v>
      </c>
      <c r="D3727" t="s">
        <v>2652</v>
      </c>
      <c r="E3727" t="s">
        <v>2653</v>
      </c>
      <c r="F3727" t="s">
        <v>11559</v>
      </c>
      <c r="G3727" s="11"/>
      <c r="H3727" s="11"/>
    </row>
    <row r="3728" spans="1:8" x14ac:dyDescent="0.2">
      <c r="A3728" t="str">
        <f t="shared" si="64"/>
        <v>RP1V4Bay</v>
      </c>
      <c r="B3728" t="s">
        <v>154</v>
      </c>
      <c r="C3728" t="s">
        <v>11557</v>
      </c>
      <c r="D3728" t="s">
        <v>2652</v>
      </c>
      <c r="E3728" t="s">
        <v>2653</v>
      </c>
      <c r="F3728" t="s">
        <v>11560</v>
      </c>
      <c r="G3728" s="11"/>
      <c r="H3728" s="11"/>
    </row>
    <row r="3729" spans="1:8" x14ac:dyDescent="0.2">
      <c r="A3729" t="str">
        <f t="shared" si="64"/>
        <v>RP1V4Brookview</v>
      </c>
      <c r="B3729" t="s">
        <v>154</v>
      </c>
      <c r="C3729" t="s">
        <v>11557</v>
      </c>
      <c r="D3729" t="s">
        <v>2652</v>
      </c>
      <c r="E3729" t="s">
        <v>2653</v>
      </c>
      <c r="F3729" t="s">
        <v>11561</v>
      </c>
      <c r="G3729" s="11"/>
      <c r="H3729" s="11"/>
    </row>
    <row r="3730" spans="1:8" x14ac:dyDescent="0.2">
      <c r="A3730" t="str">
        <f t="shared" si="64"/>
        <v>RP1V4Cove</v>
      </c>
      <c r="B3730" t="s">
        <v>154</v>
      </c>
      <c r="C3730" t="s">
        <v>11557</v>
      </c>
      <c r="D3730" t="s">
        <v>2652</v>
      </c>
      <c r="E3730" t="s">
        <v>2653</v>
      </c>
      <c r="F3730" t="s">
        <v>14274</v>
      </c>
      <c r="G3730" s="11"/>
      <c r="H3730" s="11"/>
    </row>
    <row r="3731" spans="1:8" x14ac:dyDescent="0.2">
      <c r="A3731" t="str">
        <f t="shared" si="64"/>
        <v>RP1V4Harbour</v>
      </c>
      <c r="B3731" t="s">
        <v>154</v>
      </c>
      <c r="C3731" t="s">
        <v>11557</v>
      </c>
      <c r="D3731" t="s">
        <v>2652</v>
      </c>
      <c r="E3731" t="s">
        <v>2653</v>
      </c>
      <c r="F3731" t="s">
        <v>9208</v>
      </c>
      <c r="G3731" s="11"/>
      <c r="H3731" s="11"/>
    </row>
    <row r="3732" spans="1:8" x14ac:dyDescent="0.2">
      <c r="A3732" t="str">
        <f t="shared" si="64"/>
        <v>RP1V4Marina PICU</v>
      </c>
      <c r="B3732" t="s">
        <v>154</v>
      </c>
      <c r="C3732" t="s">
        <v>11557</v>
      </c>
      <c r="D3732" t="s">
        <v>2652</v>
      </c>
      <c r="E3732" t="s">
        <v>2653</v>
      </c>
      <c r="F3732" t="s">
        <v>9197</v>
      </c>
      <c r="G3732" s="11"/>
      <c r="H3732" s="11"/>
    </row>
    <row r="3733" spans="1:8" x14ac:dyDescent="0.2">
      <c r="A3733" t="str">
        <f t="shared" si="64"/>
        <v>RP1V4Meadowbank</v>
      </c>
      <c r="B3733" t="s">
        <v>154</v>
      </c>
      <c r="C3733" t="s">
        <v>11557</v>
      </c>
      <c r="D3733" t="s">
        <v>2652</v>
      </c>
      <c r="E3733" t="s">
        <v>2653</v>
      </c>
      <c r="F3733" t="s">
        <v>11562</v>
      </c>
      <c r="G3733" s="11"/>
      <c r="H3733" s="11"/>
    </row>
    <row r="3734" spans="1:8" x14ac:dyDescent="0.2">
      <c r="A3734" t="str">
        <f t="shared" si="64"/>
        <v>RP1V4Riverside</v>
      </c>
      <c r="B3734" t="s">
        <v>154</v>
      </c>
      <c r="C3734" t="s">
        <v>11557</v>
      </c>
      <c r="D3734" t="s">
        <v>2652</v>
      </c>
      <c r="E3734" t="s">
        <v>2653</v>
      </c>
      <c r="F3734" t="s">
        <v>9167</v>
      </c>
      <c r="G3734" s="11"/>
      <c r="H3734" s="11"/>
    </row>
    <row r="3735" spans="1:8" x14ac:dyDescent="0.2">
      <c r="A3735" t="str">
        <f t="shared" si="64"/>
        <v>RP1V4The Burrows</v>
      </c>
      <c r="B3735" t="s">
        <v>154</v>
      </c>
      <c r="C3735" t="s">
        <v>11557</v>
      </c>
      <c r="D3735" t="s">
        <v>2652</v>
      </c>
      <c r="E3735" t="s">
        <v>2653</v>
      </c>
      <c r="F3735" t="s">
        <v>10402</v>
      </c>
      <c r="G3735" s="11"/>
      <c r="H3735" s="11"/>
    </row>
    <row r="3736" spans="1:8" x14ac:dyDescent="0.2">
      <c r="A3736" t="str">
        <f t="shared" si="64"/>
        <v>RP1V4Wheatfield</v>
      </c>
      <c r="B3736" t="s">
        <v>154</v>
      </c>
      <c r="C3736" t="s">
        <v>11557</v>
      </c>
      <c r="D3736" t="s">
        <v>2652</v>
      </c>
      <c r="E3736" t="s">
        <v>2653</v>
      </c>
      <c r="F3736" t="s">
        <v>11563</v>
      </c>
      <c r="G3736" s="11"/>
      <c r="H3736" s="11"/>
    </row>
    <row r="3737" spans="1:8" x14ac:dyDescent="0.2">
      <c r="A3737" t="str">
        <f t="shared" si="64"/>
        <v>T0F5SBrackley</v>
      </c>
      <c r="B3737" t="s">
        <v>154</v>
      </c>
      <c r="C3737" t="s">
        <v>11557</v>
      </c>
      <c r="D3737" t="s">
        <v>2652</v>
      </c>
      <c r="E3737" t="s">
        <v>2653</v>
      </c>
      <c r="F3737" t="s">
        <v>11564</v>
      </c>
      <c r="G3737" s="11"/>
      <c r="H3737" s="11"/>
    </row>
    <row r="3738" spans="1:8" x14ac:dyDescent="0.2">
      <c r="A3738" t="str">
        <f t="shared" si="64"/>
        <v>RP1N8Corby</v>
      </c>
      <c r="B3738" t="s">
        <v>154</v>
      </c>
      <c r="C3738" t="s">
        <v>11557</v>
      </c>
      <c r="D3738" t="s">
        <v>14438</v>
      </c>
      <c r="E3738" t="s">
        <v>14437</v>
      </c>
      <c r="F3738" t="s">
        <v>14439</v>
      </c>
      <c r="G3738" s="11"/>
      <c r="H3738" s="11"/>
    </row>
    <row r="3739" spans="1:8" x14ac:dyDescent="0.2">
      <c r="A3739" t="str">
        <f t="shared" si="64"/>
        <v>RP1J6Danetre</v>
      </c>
      <c r="B3739" t="s">
        <v>154</v>
      </c>
      <c r="C3739" t="s">
        <v>11557</v>
      </c>
      <c r="D3739" t="s">
        <v>2660</v>
      </c>
      <c r="E3739" t="s">
        <v>2661</v>
      </c>
      <c r="F3739" t="s">
        <v>11565</v>
      </c>
      <c r="G3739" s="11"/>
      <c r="H3739" s="11"/>
    </row>
    <row r="3740" spans="1:8" x14ac:dyDescent="0.2">
      <c r="A3740" t="str">
        <f t="shared" si="64"/>
        <v>RP1F2Beechwood</v>
      </c>
      <c r="B3740" t="s">
        <v>154</v>
      </c>
      <c r="C3740" t="s">
        <v>11557</v>
      </c>
      <c r="D3740" t="s">
        <v>2662</v>
      </c>
      <c r="E3740" t="s">
        <v>2663</v>
      </c>
      <c r="F3740" t="s">
        <v>11566</v>
      </c>
      <c r="G3740" s="11"/>
      <c r="H3740" s="11"/>
    </row>
    <row r="3741" spans="1:8" x14ac:dyDescent="0.2">
      <c r="A3741" t="str">
        <f t="shared" si="64"/>
        <v>RP1F2Hazelwood</v>
      </c>
      <c r="B3741" t="s">
        <v>154</v>
      </c>
      <c r="C3741" t="s">
        <v>11557</v>
      </c>
      <c r="D3741" t="s">
        <v>2678</v>
      </c>
      <c r="E3741" t="s">
        <v>2679</v>
      </c>
      <c r="F3741" t="s">
        <v>9300</v>
      </c>
      <c r="G3741" s="11"/>
      <c r="H3741" s="11"/>
    </row>
    <row r="3742" spans="1:8" x14ac:dyDescent="0.2">
      <c r="A3742" t="str">
        <f t="shared" si="64"/>
        <v>RP1Q8CRISIS House</v>
      </c>
      <c r="B3742" t="s">
        <v>154</v>
      </c>
      <c r="C3742" t="s">
        <v>11557</v>
      </c>
      <c r="D3742" t="s">
        <v>2678</v>
      </c>
      <c r="E3742" t="s">
        <v>2679</v>
      </c>
      <c r="F3742" t="s">
        <v>9295</v>
      </c>
      <c r="G3742" s="11"/>
      <c r="H3742" s="11"/>
    </row>
    <row r="3743" spans="1:8" x14ac:dyDescent="0.2">
      <c r="A3743" t="str">
        <f t="shared" si="64"/>
        <v>RP1A2Cynthia Spencer Hospice</v>
      </c>
      <c r="B3743" t="s">
        <v>154</v>
      </c>
      <c r="C3743" t="s">
        <v>11557</v>
      </c>
      <c r="D3743" t="s">
        <v>2681</v>
      </c>
      <c r="E3743" t="s">
        <v>2682</v>
      </c>
      <c r="F3743" t="s">
        <v>11567</v>
      </c>
      <c r="G3743" s="11"/>
      <c r="H3743" s="11"/>
    </row>
    <row r="3744" spans="1:8" x14ac:dyDescent="0.2">
      <c r="A3744" t="str">
        <f t="shared" si="64"/>
        <v>RP1NRJohn Greenwood Shipman Centre</v>
      </c>
      <c r="B3744" t="s">
        <v>154</v>
      </c>
      <c r="C3744" t="s">
        <v>11557</v>
      </c>
      <c r="D3744" t="s">
        <v>2686</v>
      </c>
      <c r="E3744" t="s">
        <v>2687</v>
      </c>
      <c r="F3744" t="s">
        <v>11568</v>
      </c>
      <c r="G3744" s="11"/>
      <c r="H3744" s="11"/>
    </row>
    <row r="3745" spans="1:8" x14ac:dyDescent="0.2">
      <c r="A3745" t="str">
        <f t="shared" si="64"/>
        <v>RP1A1Avocet</v>
      </c>
      <c r="B3745" t="s">
        <v>154</v>
      </c>
      <c r="C3745" t="s">
        <v>11557</v>
      </c>
      <c r="D3745" t="s">
        <v>2714</v>
      </c>
      <c r="E3745" t="s">
        <v>2715</v>
      </c>
      <c r="F3745" t="s">
        <v>11569</v>
      </c>
      <c r="G3745" s="11"/>
      <c r="H3745" s="11"/>
    </row>
    <row r="3746" spans="1:8" x14ac:dyDescent="0.2">
      <c r="A3746" t="str">
        <f t="shared" si="64"/>
        <v>RP1A1Cransley Hospice</v>
      </c>
      <c r="B3746" t="s">
        <v>154</v>
      </c>
      <c r="C3746" t="s">
        <v>11557</v>
      </c>
      <c r="D3746" t="s">
        <v>2718</v>
      </c>
      <c r="E3746" t="s">
        <v>265</v>
      </c>
      <c r="F3746" t="s">
        <v>11570</v>
      </c>
      <c r="G3746" s="11"/>
      <c r="H3746" s="11"/>
    </row>
    <row r="3747" spans="1:8" x14ac:dyDescent="0.2">
      <c r="A3747" t="str">
        <f t="shared" si="64"/>
        <v>RP1A1Kingfisher</v>
      </c>
      <c r="B3747" t="s">
        <v>154</v>
      </c>
      <c r="C3747" t="s">
        <v>11557</v>
      </c>
      <c r="D3747" t="s">
        <v>2718</v>
      </c>
      <c r="E3747" t="s">
        <v>265</v>
      </c>
      <c r="F3747" t="s">
        <v>11571</v>
      </c>
      <c r="G3747" s="11"/>
      <c r="H3747" s="11"/>
    </row>
    <row r="3748" spans="1:8" x14ac:dyDescent="0.2">
      <c r="A3748" t="str">
        <f t="shared" si="64"/>
        <v>RP1A1Orchard</v>
      </c>
      <c r="B3748" t="s">
        <v>154</v>
      </c>
      <c r="C3748" t="s">
        <v>11557</v>
      </c>
      <c r="D3748" t="s">
        <v>2718</v>
      </c>
      <c r="E3748" t="s">
        <v>265</v>
      </c>
      <c r="F3748" t="s">
        <v>8404</v>
      </c>
      <c r="G3748" s="11"/>
      <c r="H3748" s="11"/>
    </row>
    <row r="3749" spans="1:8" x14ac:dyDescent="0.2">
      <c r="A3749" t="str">
        <f t="shared" si="64"/>
        <v>RP1A1Sandpiper</v>
      </c>
      <c r="B3749" t="s">
        <v>154</v>
      </c>
      <c r="C3749" t="s">
        <v>11557</v>
      </c>
      <c r="D3749" t="s">
        <v>2718</v>
      </c>
      <c r="E3749" t="s">
        <v>265</v>
      </c>
      <c r="F3749" t="s">
        <v>11572</v>
      </c>
      <c r="G3749" s="11"/>
      <c r="H3749" s="11"/>
    </row>
    <row r="3750" spans="1:8" x14ac:dyDescent="0.2">
      <c r="A3750" t="str">
        <f t="shared" si="64"/>
        <v>RP1A1Shearwater</v>
      </c>
      <c r="B3750" t="s">
        <v>154</v>
      </c>
      <c r="C3750" t="s">
        <v>11557</v>
      </c>
      <c r="D3750" t="s">
        <v>2718</v>
      </c>
      <c r="E3750" t="s">
        <v>265</v>
      </c>
      <c r="F3750" t="s">
        <v>11573</v>
      </c>
      <c r="G3750" s="11"/>
      <c r="H3750" s="11"/>
    </row>
    <row r="3751" spans="1:8" x14ac:dyDescent="0.2">
      <c r="A3751" t="str">
        <f t="shared" si="64"/>
        <v>RP1A1Spinney</v>
      </c>
      <c r="B3751" t="s">
        <v>154</v>
      </c>
      <c r="C3751" t="s">
        <v>11557</v>
      </c>
      <c r="D3751" t="s">
        <v>2718</v>
      </c>
      <c r="E3751" t="s">
        <v>265</v>
      </c>
      <c r="F3751" t="s">
        <v>11574</v>
      </c>
      <c r="G3751" s="11"/>
      <c r="H3751" s="11"/>
    </row>
    <row r="3752" spans="1:8" x14ac:dyDescent="0.2">
      <c r="A3752" t="str">
        <f t="shared" si="64"/>
        <v>RP1A1Turn Furlong Rib Beds</v>
      </c>
      <c r="B3752" t="s">
        <v>154</v>
      </c>
      <c r="C3752" t="s">
        <v>11557</v>
      </c>
      <c r="D3752" t="s">
        <v>2718</v>
      </c>
      <c r="E3752" t="s">
        <v>265</v>
      </c>
      <c r="F3752" t="s">
        <v>11575</v>
      </c>
      <c r="G3752" s="11"/>
      <c r="H3752" s="11"/>
    </row>
    <row r="3753" spans="1:8" x14ac:dyDescent="0.2">
      <c r="A3753" t="str">
        <f t="shared" ref="A3753:A3816" si="65">CONCATENATE(D3754,F3754)</f>
        <v>RP1D8Crisis House North</v>
      </c>
      <c r="B3753" t="s">
        <v>154</v>
      </c>
      <c r="C3753" t="s">
        <v>11557</v>
      </c>
      <c r="D3753" t="s">
        <v>2718</v>
      </c>
      <c r="E3753" t="s">
        <v>265</v>
      </c>
      <c r="F3753" t="s">
        <v>14627</v>
      </c>
      <c r="G3753" s="11"/>
      <c r="H3753" s="11"/>
    </row>
    <row r="3754" spans="1:8" x14ac:dyDescent="0.2">
      <c r="A3754" t="str">
        <f t="shared" si="65"/>
        <v>RP1V6The Sett</v>
      </c>
      <c r="B3754" t="s">
        <v>154</v>
      </c>
      <c r="C3754" t="s">
        <v>11557</v>
      </c>
      <c r="D3754" t="s">
        <v>2728</v>
      </c>
      <c r="E3754" t="s">
        <v>14275</v>
      </c>
      <c r="F3754" t="s">
        <v>14276</v>
      </c>
      <c r="G3754" s="11"/>
      <c r="H3754" s="11"/>
    </row>
    <row r="3755" spans="1:8" x14ac:dyDescent="0.2">
      <c r="A3755" t="str">
        <f t="shared" si="65"/>
        <v>RP1D7The Squirrels</v>
      </c>
      <c r="B3755" t="s">
        <v>154</v>
      </c>
      <c r="C3755" t="s">
        <v>11557</v>
      </c>
      <c r="D3755" t="s">
        <v>2730</v>
      </c>
      <c r="E3755" t="s">
        <v>2731</v>
      </c>
      <c r="F3755" t="s">
        <v>11576</v>
      </c>
      <c r="G3755" s="11"/>
      <c r="H3755" s="11"/>
    </row>
    <row r="3756" spans="1:8" x14ac:dyDescent="0.2">
      <c r="A3756" t="str">
        <f t="shared" si="65"/>
        <v>RM319Floyd Unit</v>
      </c>
      <c r="B3756" t="s">
        <v>154</v>
      </c>
      <c r="C3756" t="s">
        <v>11557</v>
      </c>
      <c r="D3756" t="s">
        <v>2732</v>
      </c>
      <c r="E3756" t="s">
        <v>2733</v>
      </c>
      <c r="F3756" t="s">
        <v>11577</v>
      </c>
      <c r="G3756" s="11"/>
      <c r="H3756" s="11"/>
    </row>
    <row r="3757" spans="1:8" x14ac:dyDescent="0.2">
      <c r="A3757" t="str">
        <f t="shared" si="65"/>
        <v>RM315Ward 10 (ITU/HDU)</v>
      </c>
      <c r="B3757" t="s">
        <v>175</v>
      </c>
      <c r="C3757" t="s">
        <v>14540</v>
      </c>
      <c r="D3757" t="s">
        <v>14533</v>
      </c>
      <c r="E3757" t="s">
        <v>5132</v>
      </c>
      <c r="F3757" t="s">
        <v>11940</v>
      </c>
      <c r="G3757" s="11"/>
      <c r="H3757" s="11"/>
    </row>
    <row r="3758" spans="1:8" x14ac:dyDescent="0.2">
      <c r="A3758" t="str">
        <f t="shared" si="65"/>
        <v>RM315Ward 11a</v>
      </c>
      <c r="B3758" t="s">
        <v>175</v>
      </c>
      <c r="C3758" t="s">
        <v>14540</v>
      </c>
      <c r="D3758" t="s">
        <v>14534</v>
      </c>
      <c r="E3758" t="s">
        <v>5133</v>
      </c>
      <c r="F3758" t="s">
        <v>11941</v>
      </c>
      <c r="G3758" s="11"/>
      <c r="H3758" s="11"/>
    </row>
    <row r="3759" spans="1:8" x14ac:dyDescent="0.2">
      <c r="A3759" t="str">
        <f t="shared" si="65"/>
        <v>RM315Ward 11b (Stroke)</v>
      </c>
      <c r="B3759" t="s">
        <v>175</v>
      </c>
      <c r="C3759" t="s">
        <v>14540</v>
      </c>
      <c r="D3759" t="s">
        <v>14534</v>
      </c>
      <c r="E3759" t="s">
        <v>5133</v>
      </c>
      <c r="F3759" t="s">
        <v>11942</v>
      </c>
      <c r="G3759" s="11"/>
      <c r="H3759" s="11"/>
    </row>
    <row r="3760" spans="1:8" x14ac:dyDescent="0.2">
      <c r="A3760" t="str">
        <f t="shared" si="65"/>
        <v>RM315Ward 14</v>
      </c>
      <c r="B3760" t="s">
        <v>175</v>
      </c>
      <c r="C3760" t="s">
        <v>14540</v>
      </c>
      <c r="D3760" t="s">
        <v>14534</v>
      </c>
      <c r="E3760" t="s">
        <v>5133</v>
      </c>
      <c r="F3760" t="s">
        <v>11943</v>
      </c>
      <c r="G3760" s="11"/>
      <c r="H3760" s="11"/>
    </row>
    <row r="3761" spans="1:8" x14ac:dyDescent="0.2">
      <c r="A3761" t="str">
        <f t="shared" si="65"/>
        <v>RM315Ward 18 Discharge</v>
      </c>
      <c r="B3761" t="s">
        <v>175</v>
      </c>
      <c r="C3761" t="s">
        <v>14540</v>
      </c>
      <c r="D3761" t="s">
        <v>14534</v>
      </c>
      <c r="E3761" t="s">
        <v>5133</v>
      </c>
      <c r="F3761" t="s">
        <v>8367</v>
      </c>
      <c r="G3761" s="11"/>
      <c r="H3761" s="11"/>
    </row>
    <row r="3762" spans="1:8" x14ac:dyDescent="0.2">
      <c r="A3762" t="str">
        <f t="shared" si="65"/>
        <v>RM315Ward 2 CCU</v>
      </c>
      <c r="B3762" t="s">
        <v>175</v>
      </c>
      <c r="C3762" t="s">
        <v>14540</v>
      </c>
      <c r="D3762" t="s">
        <v>14534</v>
      </c>
      <c r="E3762" t="s">
        <v>5133</v>
      </c>
      <c r="F3762" t="s">
        <v>14203</v>
      </c>
      <c r="G3762" s="11"/>
      <c r="H3762" s="11"/>
    </row>
    <row r="3763" spans="1:8" x14ac:dyDescent="0.2">
      <c r="A3763" t="str">
        <f t="shared" si="65"/>
        <v>RM315Ward 20</v>
      </c>
      <c r="B3763" t="s">
        <v>175</v>
      </c>
      <c r="C3763" t="s">
        <v>14540</v>
      </c>
      <c r="D3763" t="s">
        <v>14534</v>
      </c>
      <c r="E3763" t="s">
        <v>5133</v>
      </c>
      <c r="F3763" t="s">
        <v>11944</v>
      </c>
      <c r="G3763" s="11"/>
      <c r="H3763" s="11"/>
    </row>
    <row r="3764" spans="1:8" x14ac:dyDescent="0.2">
      <c r="A3764" t="str">
        <f t="shared" si="65"/>
        <v>RM315Ward 21</v>
      </c>
      <c r="B3764" t="s">
        <v>175</v>
      </c>
      <c r="C3764" t="s">
        <v>14540</v>
      </c>
      <c r="D3764" t="s">
        <v>14534</v>
      </c>
      <c r="E3764" t="s">
        <v>5133</v>
      </c>
      <c r="F3764" t="s">
        <v>8843</v>
      </c>
      <c r="G3764" s="11"/>
      <c r="H3764" s="11"/>
    </row>
    <row r="3765" spans="1:8" x14ac:dyDescent="0.2">
      <c r="A3765" t="str">
        <f t="shared" si="65"/>
        <v>RM315Ward 5</v>
      </c>
      <c r="B3765" t="s">
        <v>175</v>
      </c>
      <c r="C3765" t="s">
        <v>14540</v>
      </c>
      <c r="D3765" t="s">
        <v>14534</v>
      </c>
      <c r="E3765" t="s">
        <v>5133</v>
      </c>
      <c r="F3765" t="s">
        <v>8373</v>
      </c>
      <c r="G3765" s="11"/>
      <c r="H3765" s="11"/>
    </row>
    <row r="3766" spans="1:8" x14ac:dyDescent="0.2">
      <c r="A3766" t="str">
        <f t="shared" si="65"/>
        <v>RM315Ward 7</v>
      </c>
      <c r="B3766" t="s">
        <v>175</v>
      </c>
      <c r="C3766" t="s">
        <v>14540</v>
      </c>
      <c r="D3766" t="s">
        <v>14534</v>
      </c>
      <c r="E3766" t="s">
        <v>5133</v>
      </c>
      <c r="F3766" t="s">
        <v>8753</v>
      </c>
      <c r="G3766" s="11"/>
      <c r="H3766" s="11"/>
    </row>
    <row r="3767" spans="1:8" x14ac:dyDescent="0.2">
      <c r="A3767" t="str">
        <f t="shared" si="65"/>
        <v>RM315Ward 8</v>
      </c>
      <c r="B3767" t="s">
        <v>175</v>
      </c>
      <c r="C3767" t="s">
        <v>14540</v>
      </c>
      <c r="D3767" t="s">
        <v>14534</v>
      </c>
      <c r="E3767" t="s">
        <v>5133</v>
      </c>
      <c r="F3767" t="s">
        <v>8791</v>
      </c>
      <c r="G3767" s="11"/>
      <c r="H3767" s="11"/>
    </row>
    <row r="3768" spans="1:8" x14ac:dyDescent="0.2">
      <c r="A3768" t="str">
        <f t="shared" si="65"/>
        <v>RM315Ward 9</v>
      </c>
      <c r="B3768" t="s">
        <v>175</v>
      </c>
      <c r="C3768" t="s">
        <v>14540</v>
      </c>
      <c r="D3768" t="s">
        <v>14534</v>
      </c>
      <c r="E3768" t="s">
        <v>5133</v>
      </c>
      <c r="F3768" t="s">
        <v>8754</v>
      </c>
      <c r="G3768" s="11"/>
      <c r="H3768" s="11"/>
    </row>
    <row r="3769" spans="1:8" x14ac:dyDescent="0.2">
      <c r="A3769" t="str">
        <f t="shared" si="65"/>
        <v>RM316Clinical Admissions Unit</v>
      </c>
      <c r="B3769" t="s">
        <v>175</v>
      </c>
      <c r="C3769" t="s">
        <v>14540</v>
      </c>
      <c r="D3769" t="s">
        <v>14534</v>
      </c>
      <c r="E3769" t="s">
        <v>5133</v>
      </c>
      <c r="F3769" t="s">
        <v>8755</v>
      </c>
      <c r="G3769" s="11"/>
      <c r="H3769" s="11"/>
    </row>
    <row r="3770" spans="1:8" x14ac:dyDescent="0.2">
      <c r="A3770" t="str">
        <f t="shared" si="65"/>
        <v>RM316Oasis Unit - RI</v>
      </c>
      <c r="B3770" t="s">
        <v>175</v>
      </c>
      <c r="C3770" t="s">
        <v>14540</v>
      </c>
      <c r="D3770" t="s">
        <v>14535</v>
      </c>
      <c r="E3770" t="s">
        <v>5135</v>
      </c>
      <c r="F3770" t="s">
        <v>11960</v>
      </c>
      <c r="G3770" s="11"/>
      <c r="H3770" s="11"/>
    </row>
    <row r="3771" spans="1:8" x14ac:dyDescent="0.2">
      <c r="A3771" t="str">
        <f t="shared" si="65"/>
        <v>RM316Pioneer Ward</v>
      </c>
      <c r="B3771" t="s">
        <v>175</v>
      </c>
      <c r="C3771" t="s">
        <v>14540</v>
      </c>
      <c r="D3771" t="s">
        <v>14535</v>
      </c>
      <c r="E3771" t="s">
        <v>5135</v>
      </c>
      <c r="F3771" t="s">
        <v>11961</v>
      </c>
      <c r="G3771" s="11"/>
      <c r="H3771" s="11"/>
    </row>
    <row r="3772" spans="1:8" x14ac:dyDescent="0.2">
      <c r="A3772" t="str">
        <f t="shared" si="65"/>
        <v>RM316Wolstenholme Unit - RI</v>
      </c>
      <c r="B3772" t="s">
        <v>175</v>
      </c>
      <c r="C3772" t="s">
        <v>14540</v>
      </c>
      <c r="D3772" t="s">
        <v>14535</v>
      </c>
      <c r="E3772" t="s">
        <v>5135</v>
      </c>
      <c r="F3772" t="s">
        <v>14539</v>
      </c>
      <c r="G3772" s="11"/>
      <c r="H3772" s="11"/>
    </row>
    <row r="3773" spans="1:8" x14ac:dyDescent="0.2">
      <c r="A3773" t="str">
        <f t="shared" si="65"/>
        <v>RM317A&amp;E Observation Ward</v>
      </c>
      <c r="B3773" t="s">
        <v>175</v>
      </c>
      <c r="C3773" t="s">
        <v>14540</v>
      </c>
      <c r="D3773" t="s">
        <v>14535</v>
      </c>
      <c r="E3773" t="s">
        <v>5135</v>
      </c>
      <c r="F3773" t="s">
        <v>11962</v>
      </c>
      <c r="G3773" s="11"/>
      <c r="H3773" s="11"/>
    </row>
    <row r="3774" spans="1:8" x14ac:dyDescent="0.2">
      <c r="A3774" t="str">
        <f t="shared" si="65"/>
        <v>RM317Antenatal Ward</v>
      </c>
      <c r="B3774" t="s">
        <v>175</v>
      </c>
      <c r="C3774" t="s">
        <v>14540</v>
      </c>
      <c r="D3774" t="s">
        <v>14536</v>
      </c>
      <c r="E3774" t="s">
        <v>5136</v>
      </c>
      <c r="F3774" t="s">
        <v>11963</v>
      </c>
      <c r="G3774" s="11"/>
      <c r="H3774" s="11"/>
    </row>
    <row r="3775" spans="1:8" x14ac:dyDescent="0.2">
      <c r="A3775" t="str">
        <f t="shared" si="65"/>
        <v>RM317Childrens Unit</v>
      </c>
      <c r="B3775" t="s">
        <v>175</v>
      </c>
      <c r="C3775" t="s">
        <v>14540</v>
      </c>
      <c r="D3775" t="s">
        <v>14536</v>
      </c>
      <c r="E3775" t="s">
        <v>5136</v>
      </c>
      <c r="F3775" t="s">
        <v>9583</v>
      </c>
      <c r="G3775" s="11"/>
      <c r="H3775" s="11"/>
    </row>
    <row r="3776" spans="1:8" x14ac:dyDescent="0.2">
      <c r="A3776" t="str">
        <f t="shared" si="65"/>
        <v>RM317Critical Care</v>
      </c>
      <c r="B3776" t="s">
        <v>175</v>
      </c>
      <c r="C3776" t="s">
        <v>14540</v>
      </c>
      <c r="D3776" t="s">
        <v>14536</v>
      </c>
      <c r="E3776" t="s">
        <v>5136</v>
      </c>
      <c r="F3776" t="s">
        <v>9606</v>
      </c>
      <c r="G3776" s="11"/>
      <c r="H3776" s="11"/>
    </row>
    <row r="3777" spans="1:8" x14ac:dyDescent="0.2">
      <c r="A3777" t="str">
        <f t="shared" si="65"/>
        <v>RM317Labour Ward</v>
      </c>
      <c r="B3777" t="s">
        <v>175</v>
      </c>
      <c r="C3777" t="s">
        <v>14540</v>
      </c>
      <c r="D3777" t="s">
        <v>14536</v>
      </c>
      <c r="E3777" t="s">
        <v>5136</v>
      </c>
      <c r="F3777" t="s">
        <v>9223</v>
      </c>
      <c r="G3777" s="11"/>
      <c r="H3777" s="11"/>
    </row>
    <row r="3778" spans="1:8" x14ac:dyDescent="0.2">
      <c r="A3778" t="str">
        <f t="shared" si="65"/>
        <v>RM317Neonatal Unit</v>
      </c>
      <c r="B3778" t="s">
        <v>175</v>
      </c>
      <c r="C3778" t="s">
        <v>14540</v>
      </c>
      <c r="D3778" t="s">
        <v>14536</v>
      </c>
      <c r="E3778" t="s">
        <v>5136</v>
      </c>
      <c r="F3778" t="s">
        <v>8835</v>
      </c>
      <c r="G3778" s="11"/>
      <c r="H3778" s="11"/>
    </row>
    <row r="3779" spans="1:8" x14ac:dyDescent="0.2">
      <c r="A3779" t="str">
        <f t="shared" si="65"/>
        <v>RM317Postnatal Ward</v>
      </c>
      <c r="B3779" t="s">
        <v>175</v>
      </c>
      <c r="C3779" t="s">
        <v>14540</v>
      </c>
      <c r="D3779" t="s">
        <v>14536</v>
      </c>
      <c r="E3779" t="s">
        <v>5136</v>
      </c>
      <c r="F3779" t="s">
        <v>8357</v>
      </c>
      <c r="G3779" s="11"/>
      <c r="H3779" s="11"/>
    </row>
    <row r="3780" spans="1:8" x14ac:dyDescent="0.2">
      <c r="A3780" t="str">
        <f t="shared" si="65"/>
        <v>RM317Ward AMU</v>
      </c>
      <c r="B3780" t="s">
        <v>175</v>
      </c>
      <c r="C3780" t="s">
        <v>14540</v>
      </c>
      <c r="D3780" t="s">
        <v>14536</v>
      </c>
      <c r="E3780" t="s">
        <v>5136</v>
      </c>
      <c r="F3780" t="s">
        <v>9587</v>
      </c>
      <c r="G3780" s="11"/>
      <c r="H3780" s="11"/>
    </row>
    <row r="3781" spans="1:8" x14ac:dyDescent="0.2">
      <c r="A3781" t="str">
        <f t="shared" si="65"/>
        <v>RM317Ward CCU</v>
      </c>
      <c r="B3781" t="s">
        <v>175</v>
      </c>
      <c r="C3781" t="s">
        <v>14540</v>
      </c>
      <c r="D3781" t="s">
        <v>14536</v>
      </c>
      <c r="E3781" t="s">
        <v>5136</v>
      </c>
      <c r="F3781" t="s">
        <v>11964</v>
      </c>
      <c r="G3781" s="11"/>
      <c r="H3781" s="11"/>
    </row>
    <row r="3782" spans="1:8" x14ac:dyDescent="0.2">
      <c r="A3782" t="str">
        <f t="shared" si="65"/>
        <v>RM317Ward F1</v>
      </c>
      <c r="B3782" t="s">
        <v>175</v>
      </c>
      <c r="C3782" t="s">
        <v>14540</v>
      </c>
      <c r="D3782" t="s">
        <v>14536</v>
      </c>
      <c r="E3782" t="s">
        <v>5136</v>
      </c>
      <c r="F3782" t="s">
        <v>11965</v>
      </c>
      <c r="G3782" s="11"/>
      <c r="H3782" s="11"/>
    </row>
    <row r="3783" spans="1:8" x14ac:dyDescent="0.2">
      <c r="A3783" t="str">
        <f t="shared" si="65"/>
        <v>RM317Ward F10</v>
      </c>
      <c r="B3783" t="s">
        <v>175</v>
      </c>
      <c r="C3783" t="s">
        <v>14540</v>
      </c>
      <c r="D3783" t="s">
        <v>14536</v>
      </c>
      <c r="E3783" t="s">
        <v>5136</v>
      </c>
      <c r="F3783" t="s">
        <v>11966</v>
      </c>
      <c r="G3783" s="11"/>
      <c r="H3783" s="11"/>
    </row>
    <row r="3784" spans="1:8" x14ac:dyDescent="0.2">
      <c r="A3784" t="str">
        <f t="shared" si="65"/>
        <v>RM317Ward F11</v>
      </c>
      <c r="B3784" t="s">
        <v>175</v>
      </c>
      <c r="C3784" t="s">
        <v>14540</v>
      </c>
      <c r="D3784" t="s">
        <v>14536</v>
      </c>
      <c r="E3784" t="s">
        <v>5136</v>
      </c>
      <c r="F3784" t="s">
        <v>11967</v>
      </c>
      <c r="G3784" s="11"/>
      <c r="H3784" s="11"/>
    </row>
    <row r="3785" spans="1:8" x14ac:dyDescent="0.2">
      <c r="A3785" t="str">
        <f t="shared" si="65"/>
        <v>RM317Ward F7</v>
      </c>
      <c r="B3785" t="s">
        <v>175</v>
      </c>
      <c r="C3785" t="s">
        <v>14540</v>
      </c>
      <c r="D3785" t="s">
        <v>14536</v>
      </c>
      <c r="E3785" t="s">
        <v>5136</v>
      </c>
      <c r="F3785" t="s">
        <v>11968</v>
      </c>
      <c r="G3785" s="11"/>
      <c r="H3785" s="11"/>
    </row>
    <row r="3786" spans="1:8" x14ac:dyDescent="0.2">
      <c r="A3786" t="str">
        <f t="shared" si="65"/>
        <v>RM317Ward F8</v>
      </c>
      <c r="B3786" t="s">
        <v>175</v>
      </c>
      <c r="C3786" t="s">
        <v>14540</v>
      </c>
      <c r="D3786" t="s">
        <v>14536</v>
      </c>
      <c r="E3786" t="s">
        <v>5136</v>
      </c>
      <c r="F3786" t="s">
        <v>11969</v>
      </c>
      <c r="G3786" s="11"/>
      <c r="H3786" s="11"/>
    </row>
    <row r="3787" spans="1:8" x14ac:dyDescent="0.2">
      <c r="A3787" t="str">
        <f t="shared" si="65"/>
        <v>RM317Ward F9</v>
      </c>
      <c r="B3787" t="s">
        <v>175</v>
      </c>
      <c r="C3787" t="s">
        <v>14540</v>
      </c>
      <c r="D3787" t="s">
        <v>14536</v>
      </c>
      <c r="E3787" t="s">
        <v>5136</v>
      </c>
      <c r="F3787" t="s">
        <v>11970</v>
      </c>
      <c r="G3787" s="11"/>
      <c r="H3787" s="11"/>
    </row>
    <row r="3788" spans="1:8" x14ac:dyDescent="0.2">
      <c r="A3788" t="str">
        <f t="shared" si="65"/>
        <v>RM317Ward G1</v>
      </c>
      <c r="B3788" t="s">
        <v>175</v>
      </c>
      <c r="C3788" t="s">
        <v>14540</v>
      </c>
      <c r="D3788" t="s">
        <v>14536</v>
      </c>
      <c r="E3788" t="s">
        <v>5136</v>
      </c>
      <c r="F3788" t="s">
        <v>11971</v>
      </c>
      <c r="G3788" s="11"/>
      <c r="H3788" s="11"/>
    </row>
    <row r="3789" spans="1:8" x14ac:dyDescent="0.2">
      <c r="A3789" t="str">
        <f t="shared" si="65"/>
        <v>RM317Ward G2</v>
      </c>
      <c r="B3789" t="s">
        <v>175</v>
      </c>
      <c r="C3789" t="s">
        <v>14540</v>
      </c>
      <c r="D3789" t="s">
        <v>14536</v>
      </c>
      <c r="E3789" t="s">
        <v>5136</v>
      </c>
      <c r="F3789" t="s">
        <v>11972</v>
      </c>
      <c r="G3789" s="11"/>
      <c r="H3789" s="11"/>
    </row>
    <row r="3790" spans="1:8" x14ac:dyDescent="0.2">
      <c r="A3790" t="str">
        <f t="shared" si="65"/>
        <v>RM317Ward T3</v>
      </c>
      <c r="B3790" t="s">
        <v>175</v>
      </c>
      <c r="C3790" t="s">
        <v>14540</v>
      </c>
      <c r="D3790" t="s">
        <v>14536</v>
      </c>
      <c r="E3790" t="s">
        <v>5136</v>
      </c>
      <c r="F3790" t="s">
        <v>11973</v>
      </c>
      <c r="G3790" s="11"/>
      <c r="H3790" s="11"/>
    </row>
    <row r="3791" spans="1:8" x14ac:dyDescent="0.2">
      <c r="A3791" t="str">
        <f t="shared" si="65"/>
        <v>RM317Ward T4 STU</v>
      </c>
      <c r="B3791" t="s">
        <v>175</v>
      </c>
      <c r="C3791" t="s">
        <v>14540</v>
      </c>
      <c r="D3791" t="s">
        <v>14536</v>
      </c>
      <c r="E3791" t="s">
        <v>5136</v>
      </c>
      <c r="F3791" t="s">
        <v>11974</v>
      </c>
      <c r="G3791" s="11"/>
      <c r="H3791" s="11"/>
    </row>
    <row r="3792" spans="1:8" x14ac:dyDescent="0.2">
      <c r="A3792" t="str">
        <f t="shared" si="65"/>
        <v>RM317Ward T5</v>
      </c>
      <c r="B3792" t="s">
        <v>175</v>
      </c>
      <c r="C3792" t="s">
        <v>14540</v>
      </c>
      <c r="D3792" t="s">
        <v>14536</v>
      </c>
      <c r="E3792" t="s">
        <v>5136</v>
      </c>
      <c r="F3792" t="s">
        <v>11975</v>
      </c>
      <c r="G3792" s="11"/>
      <c r="H3792" s="11"/>
    </row>
    <row r="3793" spans="1:8" x14ac:dyDescent="0.2">
      <c r="A3793" t="str">
        <f t="shared" si="65"/>
        <v>RM317Ward T6</v>
      </c>
      <c r="B3793" t="s">
        <v>175</v>
      </c>
      <c r="C3793" t="s">
        <v>14540</v>
      </c>
      <c r="D3793" t="s">
        <v>14536</v>
      </c>
      <c r="E3793" t="s">
        <v>5136</v>
      </c>
      <c r="F3793" t="s">
        <v>11976</v>
      </c>
      <c r="G3793" s="11"/>
      <c r="H3793" s="11"/>
    </row>
    <row r="3794" spans="1:8" x14ac:dyDescent="0.2">
      <c r="A3794" t="str">
        <f t="shared" si="65"/>
        <v>RM317Ward T7</v>
      </c>
      <c r="B3794" t="s">
        <v>175</v>
      </c>
      <c r="C3794" t="s">
        <v>14540</v>
      </c>
      <c r="D3794" t="s">
        <v>14536</v>
      </c>
      <c r="E3794" t="s">
        <v>5136</v>
      </c>
      <c r="F3794" t="s">
        <v>11977</v>
      </c>
      <c r="G3794" s="11"/>
      <c r="H3794" s="11"/>
    </row>
    <row r="3795" spans="1:8" x14ac:dyDescent="0.2">
      <c r="A3795" t="str">
        <f t="shared" si="65"/>
        <v>RM301ANU</v>
      </c>
      <c r="B3795" t="s">
        <v>175</v>
      </c>
      <c r="C3795" t="s">
        <v>14540</v>
      </c>
      <c r="D3795" t="s">
        <v>14536</v>
      </c>
      <c r="E3795" t="s">
        <v>5136</v>
      </c>
      <c r="F3795" t="s">
        <v>11978</v>
      </c>
      <c r="G3795" s="11"/>
      <c r="H3795" s="11"/>
    </row>
    <row r="3796" spans="1:8" x14ac:dyDescent="0.2">
      <c r="A3796" t="str">
        <f t="shared" si="65"/>
        <v>RM301ASU</v>
      </c>
      <c r="B3796" t="s">
        <v>175</v>
      </c>
      <c r="C3796" t="s">
        <v>14540</v>
      </c>
      <c r="D3796" t="s">
        <v>2377</v>
      </c>
      <c r="E3796" t="s">
        <v>2378</v>
      </c>
      <c r="F3796" t="s">
        <v>12216</v>
      </c>
      <c r="G3796" s="11"/>
      <c r="H3796" s="11"/>
    </row>
    <row r="3797" spans="1:8" x14ac:dyDescent="0.2">
      <c r="A3797" t="str">
        <f t="shared" si="65"/>
        <v>RM301B5</v>
      </c>
      <c r="B3797" t="s">
        <v>175</v>
      </c>
      <c r="C3797" t="s">
        <v>14540</v>
      </c>
      <c r="D3797" t="s">
        <v>2377</v>
      </c>
      <c r="E3797" t="s">
        <v>2378</v>
      </c>
      <c r="F3797" t="s">
        <v>12217</v>
      </c>
      <c r="G3797" s="11"/>
      <c r="H3797" s="11"/>
    </row>
    <row r="3798" spans="1:8" x14ac:dyDescent="0.2">
      <c r="A3798" t="str">
        <f t="shared" si="65"/>
        <v>RM301B6</v>
      </c>
      <c r="B3798" t="s">
        <v>175</v>
      </c>
      <c r="C3798" t="s">
        <v>14540</v>
      </c>
      <c r="D3798" t="s">
        <v>2377</v>
      </c>
      <c r="E3798" t="s">
        <v>2378</v>
      </c>
      <c r="F3798" t="s">
        <v>12218</v>
      </c>
      <c r="G3798" s="11"/>
      <c r="H3798" s="11"/>
    </row>
    <row r="3799" spans="1:8" x14ac:dyDescent="0.2">
      <c r="A3799" t="str">
        <f t="shared" si="65"/>
        <v>RM301B7</v>
      </c>
      <c r="B3799" t="s">
        <v>175</v>
      </c>
      <c r="C3799" t="s">
        <v>14540</v>
      </c>
      <c r="D3799" t="s">
        <v>2377</v>
      </c>
      <c r="E3799" t="s">
        <v>2378</v>
      </c>
      <c r="F3799" t="s">
        <v>12219</v>
      </c>
      <c r="G3799" s="11"/>
      <c r="H3799" s="11"/>
    </row>
    <row r="3800" spans="1:8" x14ac:dyDescent="0.2">
      <c r="A3800" t="str">
        <f t="shared" si="65"/>
        <v>RM301B8</v>
      </c>
      <c r="B3800" t="s">
        <v>175</v>
      </c>
      <c r="C3800" t="s">
        <v>14540</v>
      </c>
      <c r="D3800" t="s">
        <v>2377</v>
      </c>
      <c r="E3800" t="s">
        <v>2378</v>
      </c>
      <c r="F3800" t="s">
        <v>12220</v>
      </c>
      <c r="G3800" s="11"/>
      <c r="H3800" s="11"/>
    </row>
    <row r="3801" spans="1:8" x14ac:dyDescent="0.2">
      <c r="A3801" t="str">
        <f t="shared" si="65"/>
        <v>RM301C2</v>
      </c>
      <c r="B3801" t="s">
        <v>175</v>
      </c>
      <c r="C3801" t="s">
        <v>14540</v>
      </c>
      <c r="D3801" t="s">
        <v>2377</v>
      </c>
      <c r="E3801" t="s">
        <v>2378</v>
      </c>
      <c r="F3801" t="s">
        <v>12221</v>
      </c>
      <c r="G3801" s="11"/>
      <c r="H3801" s="11"/>
    </row>
    <row r="3802" spans="1:8" x14ac:dyDescent="0.2">
      <c r="A3802" t="str">
        <f t="shared" si="65"/>
        <v>RM301CCU</v>
      </c>
      <c r="B3802" t="s">
        <v>175</v>
      </c>
      <c r="C3802" t="s">
        <v>14540</v>
      </c>
      <c r="D3802" t="s">
        <v>2377</v>
      </c>
      <c r="E3802" t="s">
        <v>2378</v>
      </c>
      <c r="F3802" t="s">
        <v>8991</v>
      </c>
      <c r="G3802" s="11"/>
      <c r="H3802" s="11"/>
    </row>
    <row r="3803" spans="1:8" x14ac:dyDescent="0.2">
      <c r="A3803" t="str">
        <f t="shared" si="65"/>
        <v>RM301EAU</v>
      </c>
      <c r="B3803" t="s">
        <v>175</v>
      </c>
      <c r="C3803" t="s">
        <v>14540</v>
      </c>
      <c r="D3803" t="s">
        <v>2377</v>
      </c>
      <c r="E3803" t="s">
        <v>2378</v>
      </c>
      <c r="F3803" t="s">
        <v>8475</v>
      </c>
      <c r="G3803" s="11"/>
      <c r="H3803" s="11"/>
    </row>
    <row r="3804" spans="1:8" x14ac:dyDescent="0.2">
      <c r="A3804" t="str">
        <f t="shared" si="65"/>
        <v>RM301HAEM</v>
      </c>
      <c r="B3804" t="s">
        <v>175</v>
      </c>
      <c r="C3804" t="s">
        <v>14540</v>
      </c>
      <c r="D3804" t="s">
        <v>2377</v>
      </c>
      <c r="E3804" t="s">
        <v>2378</v>
      </c>
      <c r="F3804" t="s">
        <v>10276</v>
      </c>
      <c r="G3804" s="11"/>
      <c r="H3804" s="11"/>
    </row>
    <row r="3805" spans="1:8" x14ac:dyDescent="0.2">
      <c r="A3805" t="str">
        <f t="shared" si="65"/>
        <v>RM301HASU</v>
      </c>
      <c r="B3805" t="s">
        <v>175</v>
      </c>
      <c r="C3805" t="s">
        <v>14540</v>
      </c>
      <c r="D3805" t="s">
        <v>2377</v>
      </c>
      <c r="E3805" t="s">
        <v>2378</v>
      </c>
      <c r="F3805" t="s">
        <v>10323</v>
      </c>
      <c r="G3805" s="11"/>
      <c r="H3805" s="11"/>
    </row>
    <row r="3806" spans="1:8" x14ac:dyDescent="0.2">
      <c r="A3806" t="str">
        <f t="shared" si="65"/>
        <v>RM301HB1</v>
      </c>
      <c r="B3806" t="s">
        <v>175</v>
      </c>
      <c r="C3806" t="s">
        <v>14540</v>
      </c>
      <c r="D3806" t="s">
        <v>2377</v>
      </c>
      <c r="E3806" t="s">
        <v>2378</v>
      </c>
      <c r="F3806" t="s">
        <v>8483</v>
      </c>
      <c r="G3806" s="11"/>
      <c r="H3806" s="11"/>
    </row>
    <row r="3807" spans="1:8" x14ac:dyDescent="0.2">
      <c r="A3807" t="str">
        <f t="shared" si="65"/>
        <v>RM301HB2</v>
      </c>
      <c r="B3807" t="s">
        <v>175</v>
      </c>
      <c r="C3807" t="s">
        <v>14540</v>
      </c>
      <c r="D3807" t="s">
        <v>2377</v>
      </c>
      <c r="E3807" t="s">
        <v>2378</v>
      </c>
      <c r="F3807" t="s">
        <v>12222</v>
      </c>
      <c r="G3807" s="11"/>
      <c r="H3807" s="11"/>
    </row>
    <row r="3808" spans="1:8" x14ac:dyDescent="0.2">
      <c r="A3808" t="str">
        <f t="shared" si="65"/>
        <v>RM301HCU</v>
      </c>
      <c r="B3808" t="s">
        <v>175</v>
      </c>
      <c r="C3808" t="s">
        <v>14540</v>
      </c>
      <c r="D3808" t="s">
        <v>2377</v>
      </c>
      <c r="E3808" t="s">
        <v>2378</v>
      </c>
      <c r="F3808" t="s">
        <v>12223</v>
      </c>
      <c r="G3808" s="11"/>
      <c r="H3808" s="12"/>
    </row>
    <row r="3809" spans="1:8" x14ac:dyDescent="0.2">
      <c r="A3809" t="str">
        <f t="shared" si="65"/>
        <v>RM301HH1M</v>
      </c>
      <c r="B3809" t="s">
        <v>175</v>
      </c>
      <c r="C3809" t="s">
        <v>14540</v>
      </c>
      <c r="D3809" t="s">
        <v>2377</v>
      </c>
      <c r="E3809" t="s">
        <v>2378</v>
      </c>
      <c r="F3809" t="s">
        <v>12224</v>
      </c>
      <c r="G3809" s="11"/>
      <c r="H3809" s="12"/>
    </row>
    <row r="3810" spans="1:8" x14ac:dyDescent="0.2">
      <c r="A3810" t="str">
        <f t="shared" si="65"/>
        <v>RM301HH2</v>
      </c>
      <c r="B3810" t="s">
        <v>175</v>
      </c>
      <c r="C3810" t="s">
        <v>14540</v>
      </c>
      <c r="D3810" t="s">
        <v>2377</v>
      </c>
      <c r="E3810" t="s">
        <v>2378</v>
      </c>
      <c r="F3810" t="s">
        <v>12225</v>
      </c>
      <c r="G3810" s="11"/>
      <c r="H3810" s="11"/>
    </row>
    <row r="3811" spans="1:8" x14ac:dyDescent="0.2">
      <c r="A3811" t="str">
        <f t="shared" si="65"/>
        <v>RM301HH3</v>
      </c>
      <c r="B3811" t="s">
        <v>175</v>
      </c>
      <c r="C3811" t="s">
        <v>14540</v>
      </c>
      <c r="D3811" t="s">
        <v>2377</v>
      </c>
      <c r="E3811" t="s">
        <v>2378</v>
      </c>
      <c r="F3811" t="s">
        <v>12226</v>
      </c>
      <c r="G3811" s="11"/>
      <c r="H3811" s="11"/>
    </row>
    <row r="3812" spans="1:8" x14ac:dyDescent="0.2">
      <c r="A3812" t="str">
        <f t="shared" si="65"/>
        <v>RM301HH4</v>
      </c>
      <c r="B3812" t="s">
        <v>175</v>
      </c>
      <c r="C3812" t="s">
        <v>14540</v>
      </c>
      <c r="D3812" t="s">
        <v>2377</v>
      </c>
      <c r="E3812" t="s">
        <v>2378</v>
      </c>
      <c r="F3812" t="s">
        <v>12227</v>
      </c>
      <c r="G3812" s="11" t="s">
        <v>14499</v>
      </c>
      <c r="H3812" s="11"/>
    </row>
    <row r="3813" spans="1:8" x14ac:dyDescent="0.2">
      <c r="A3813" t="str">
        <f t="shared" si="65"/>
        <v>RM301HH5</v>
      </c>
      <c r="B3813" t="s">
        <v>175</v>
      </c>
      <c r="C3813" t="s">
        <v>14540</v>
      </c>
      <c r="D3813" t="s">
        <v>2377</v>
      </c>
      <c r="E3813" t="s">
        <v>2378</v>
      </c>
      <c r="F3813" t="s">
        <v>12228</v>
      </c>
      <c r="G3813" s="11"/>
      <c r="H3813" s="11"/>
    </row>
    <row r="3814" spans="1:8" x14ac:dyDescent="0.2">
      <c r="A3814" t="str">
        <f t="shared" si="65"/>
        <v>RM301HH6</v>
      </c>
      <c r="B3814" t="s">
        <v>175</v>
      </c>
      <c r="C3814" t="s">
        <v>14540</v>
      </c>
      <c r="D3814" t="s">
        <v>2377</v>
      </c>
      <c r="E3814" t="s">
        <v>2378</v>
      </c>
      <c r="F3814" t="s">
        <v>12229</v>
      </c>
      <c r="G3814" s="11"/>
      <c r="H3814" s="11"/>
    </row>
    <row r="3815" spans="1:8" x14ac:dyDescent="0.2">
      <c r="A3815" t="str">
        <f t="shared" si="65"/>
        <v>RM301HH7</v>
      </c>
      <c r="B3815" t="s">
        <v>175</v>
      </c>
      <c r="C3815" t="s">
        <v>14540</v>
      </c>
      <c r="D3815" t="s">
        <v>2377</v>
      </c>
      <c r="E3815" t="s">
        <v>2378</v>
      </c>
      <c r="F3815" t="s">
        <v>12230</v>
      </c>
      <c r="G3815" s="11"/>
      <c r="H3815" s="11"/>
    </row>
    <row r="3816" spans="1:8" x14ac:dyDescent="0.2">
      <c r="A3816" t="str">
        <f t="shared" si="65"/>
        <v>RM301HH8</v>
      </c>
      <c r="B3816" t="s">
        <v>175</v>
      </c>
      <c r="C3816" t="s">
        <v>14540</v>
      </c>
      <c r="D3816" t="s">
        <v>2377</v>
      </c>
      <c r="E3816" t="s">
        <v>2378</v>
      </c>
      <c r="F3816" t="s">
        <v>12231</v>
      </c>
      <c r="G3816" s="11"/>
      <c r="H3816" s="11"/>
    </row>
    <row r="3817" spans="1:8" x14ac:dyDescent="0.2">
      <c r="A3817" t="str">
        <f t="shared" ref="A3817:A3881" si="66">CONCATENATE(D3818,F3818)</f>
        <v>RM301L1</v>
      </c>
      <c r="B3817" t="s">
        <v>175</v>
      </c>
      <c r="C3817" t="s">
        <v>14540</v>
      </c>
      <c r="D3817" t="s">
        <v>2377</v>
      </c>
      <c r="E3817" t="s">
        <v>2378</v>
      </c>
      <c r="F3817" t="s">
        <v>12232</v>
      </c>
      <c r="G3817" s="11"/>
      <c r="H3817" s="11"/>
    </row>
    <row r="3818" spans="1:8" x14ac:dyDescent="0.2">
      <c r="A3818" t="str">
        <f t="shared" si="66"/>
        <v>RM301L2</v>
      </c>
      <c r="B3818" t="s">
        <v>175</v>
      </c>
      <c r="C3818" t="s">
        <v>14540</v>
      </c>
      <c r="D3818" t="s">
        <v>2377</v>
      </c>
      <c r="E3818" t="s">
        <v>2378</v>
      </c>
      <c r="F3818" t="s">
        <v>12233</v>
      </c>
      <c r="G3818" s="11"/>
      <c r="H3818" s="11"/>
    </row>
    <row r="3819" spans="1:8" x14ac:dyDescent="0.2">
      <c r="A3819" t="str">
        <f t="shared" si="66"/>
        <v>RM301L3</v>
      </c>
      <c r="B3819" t="s">
        <v>175</v>
      </c>
      <c r="C3819" t="s">
        <v>14540</v>
      </c>
      <c r="D3819" t="s">
        <v>2377</v>
      </c>
      <c r="E3819" t="s">
        <v>2378</v>
      </c>
      <c r="F3819" t="s">
        <v>12234</v>
      </c>
      <c r="G3819" s="11"/>
      <c r="H3819" s="11"/>
    </row>
    <row r="3820" spans="1:8" x14ac:dyDescent="0.2">
      <c r="A3820" t="str">
        <f t="shared" si="66"/>
        <v>RM301L4</v>
      </c>
      <c r="B3820" t="s">
        <v>175</v>
      </c>
      <c r="C3820" t="s">
        <v>14540</v>
      </c>
      <c r="D3820" t="s">
        <v>2377</v>
      </c>
      <c r="E3820" t="s">
        <v>2378</v>
      </c>
      <c r="F3820" t="s">
        <v>12235</v>
      </c>
      <c r="G3820" s="11"/>
      <c r="H3820" s="11"/>
    </row>
    <row r="3821" spans="1:8" x14ac:dyDescent="0.2">
      <c r="A3821" t="str">
        <f t="shared" si="66"/>
        <v>RM301L5</v>
      </c>
      <c r="B3821" t="s">
        <v>175</v>
      </c>
      <c r="C3821" t="s">
        <v>14540</v>
      </c>
      <c r="D3821" t="s">
        <v>2377</v>
      </c>
      <c r="E3821" t="s">
        <v>2378</v>
      </c>
      <c r="F3821" t="s">
        <v>9022</v>
      </c>
      <c r="G3821" s="11"/>
      <c r="H3821" s="11"/>
    </row>
    <row r="3822" spans="1:8" x14ac:dyDescent="0.2">
      <c r="A3822" t="str">
        <f t="shared" si="66"/>
        <v>RM301L6</v>
      </c>
      <c r="B3822" t="s">
        <v>175</v>
      </c>
      <c r="C3822" t="s">
        <v>14540</v>
      </c>
      <c r="D3822" t="s">
        <v>2377</v>
      </c>
      <c r="E3822" t="s">
        <v>2378</v>
      </c>
      <c r="F3822" t="s">
        <v>9023</v>
      </c>
      <c r="G3822" s="11"/>
      <c r="H3822" s="11"/>
    </row>
    <row r="3823" spans="1:8" x14ac:dyDescent="0.2">
      <c r="A3823" t="str">
        <f t="shared" si="66"/>
        <v>RM301M2</v>
      </c>
      <c r="B3823" t="s">
        <v>175</v>
      </c>
      <c r="C3823" t="s">
        <v>14540</v>
      </c>
      <c r="D3823" t="s">
        <v>2377</v>
      </c>
      <c r="E3823" t="s">
        <v>2378</v>
      </c>
      <c r="F3823" t="s">
        <v>12236</v>
      </c>
      <c r="G3823" s="11"/>
      <c r="H3823" s="11"/>
    </row>
    <row r="3824" spans="1:8" x14ac:dyDescent="0.2">
      <c r="A3824" t="str">
        <f t="shared" si="66"/>
        <v>RM301M2SS</v>
      </c>
      <c r="B3824" t="s">
        <v>175</v>
      </c>
      <c r="C3824" t="s">
        <v>14540</v>
      </c>
      <c r="D3824" t="s">
        <v>2377</v>
      </c>
      <c r="E3824" t="s">
        <v>2378</v>
      </c>
      <c r="F3824" t="s">
        <v>12237</v>
      </c>
      <c r="G3824" s="11"/>
      <c r="H3824" s="11"/>
    </row>
    <row r="3825" spans="1:8" x14ac:dyDescent="0.2">
      <c r="A3825" t="str">
        <f t="shared" si="66"/>
        <v>RM301M3</v>
      </c>
      <c r="B3825" t="s">
        <v>175</v>
      </c>
      <c r="C3825" t="s">
        <v>14540</v>
      </c>
      <c r="D3825" t="s">
        <v>2377</v>
      </c>
      <c r="E3825" t="s">
        <v>2378</v>
      </c>
      <c r="F3825" t="s">
        <v>12238</v>
      </c>
      <c r="G3825" s="11"/>
      <c r="H3825" s="11"/>
    </row>
    <row r="3826" spans="1:8" x14ac:dyDescent="0.2">
      <c r="A3826" t="str">
        <f t="shared" si="66"/>
        <v>RM301MAPL</v>
      </c>
      <c r="B3826" t="s">
        <v>175</v>
      </c>
      <c r="C3826" t="s">
        <v>14540</v>
      </c>
      <c r="D3826" t="s">
        <v>2377</v>
      </c>
      <c r="E3826" t="s">
        <v>2378</v>
      </c>
      <c r="F3826" t="s">
        <v>8836</v>
      </c>
      <c r="G3826" s="11"/>
      <c r="H3826" s="11"/>
    </row>
    <row r="3827" spans="1:8" x14ac:dyDescent="0.2">
      <c r="A3827" t="str">
        <f t="shared" si="66"/>
        <v>RM301NSSU</v>
      </c>
      <c r="B3827" t="s">
        <v>175</v>
      </c>
      <c r="C3827" t="s">
        <v>14540</v>
      </c>
      <c r="D3827" t="s">
        <v>2377</v>
      </c>
      <c r="E3827" t="s">
        <v>2378</v>
      </c>
      <c r="F3827" t="s">
        <v>12239</v>
      </c>
      <c r="G3827" s="11"/>
      <c r="H3827" s="11"/>
    </row>
    <row r="3828" spans="1:8" x14ac:dyDescent="0.2">
      <c r="A3828" t="str">
        <f t="shared" si="66"/>
        <v>RM301SRU</v>
      </c>
      <c r="B3828" t="s">
        <v>175</v>
      </c>
      <c r="C3828" t="s">
        <v>14540</v>
      </c>
      <c r="D3828" t="s">
        <v>2377</v>
      </c>
      <c r="E3828" t="s">
        <v>2378</v>
      </c>
      <c r="F3828" t="s">
        <v>12240</v>
      </c>
      <c r="G3828" s="11"/>
      <c r="H3828" s="11"/>
    </row>
    <row r="3829" spans="1:8" x14ac:dyDescent="0.2">
      <c r="A3829" t="str">
        <f t="shared" si="66"/>
        <v>RM301STU</v>
      </c>
      <c r="B3829" t="s">
        <v>175</v>
      </c>
      <c r="C3829" t="s">
        <v>14540</v>
      </c>
      <c r="D3829" t="s">
        <v>2377</v>
      </c>
      <c r="E3829" t="s">
        <v>2378</v>
      </c>
      <c r="F3829" t="s">
        <v>8644</v>
      </c>
      <c r="G3829" s="11"/>
      <c r="H3829" s="11"/>
    </row>
    <row r="3830" spans="1:8" x14ac:dyDescent="0.2">
      <c r="A3830" t="str">
        <f t="shared" si="66"/>
        <v>RJL30Amethyst</v>
      </c>
      <c r="B3830" t="s">
        <v>175</v>
      </c>
      <c r="C3830" t="s">
        <v>14540</v>
      </c>
      <c r="D3830" t="s">
        <v>2377</v>
      </c>
      <c r="E3830" t="s">
        <v>2378</v>
      </c>
      <c r="F3830" t="s">
        <v>12241</v>
      </c>
      <c r="G3830" s="11"/>
      <c r="H3830" s="11"/>
    </row>
    <row r="3831" spans="1:8" x14ac:dyDescent="0.2">
      <c r="A3831" t="str">
        <f t="shared" si="66"/>
        <v>RJL30B2</v>
      </c>
      <c r="B3831" t="s">
        <v>155</v>
      </c>
      <c r="C3831" t="s">
        <v>11588</v>
      </c>
      <c r="D3831" t="s">
        <v>2178</v>
      </c>
      <c r="E3831" t="s">
        <v>2179</v>
      </c>
      <c r="F3831" t="s">
        <v>11589</v>
      </c>
      <c r="G3831" s="11"/>
      <c r="H3831" s="11"/>
    </row>
    <row r="3832" spans="1:8" x14ac:dyDescent="0.2">
      <c r="A3832" t="str">
        <f t="shared" si="66"/>
        <v>RJL30Blueberry/Holly DPoW</v>
      </c>
      <c r="B3832" t="s">
        <v>155</v>
      </c>
      <c r="C3832" t="s">
        <v>11588</v>
      </c>
      <c r="D3832" t="s">
        <v>2178</v>
      </c>
      <c r="E3832" t="s">
        <v>2179</v>
      </c>
      <c r="F3832" t="s">
        <v>11590</v>
      </c>
      <c r="G3832" s="11"/>
      <c r="H3832" s="11"/>
    </row>
    <row r="3833" spans="1:8" x14ac:dyDescent="0.2">
      <c r="A3833" t="str">
        <f t="shared" si="66"/>
        <v>RJL30HDU DPoW</v>
      </c>
      <c r="B3833" t="s">
        <v>155</v>
      </c>
      <c r="C3833" t="s">
        <v>11588</v>
      </c>
      <c r="D3833" t="s">
        <v>2178</v>
      </c>
      <c r="E3833" t="s">
        <v>2179</v>
      </c>
      <c r="F3833" t="s">
        <v>11591</v>
      </c>
      <c r="G3833" s="11"/>
      <c r="H3833" s="11"/>
    </row>
    <row r="3834" spans="1:8" x14ac:dyDescent="0.2">
      <c r="A3834" t="str">
        <f t="shared" si="66"/>
        <v>RJL30ITU DPoW</v>
      </c>
      <c r="B3834" t="s">
        <v>155</v>
      </c>
      <c r="C3834" t="s">
        <v>11588</v>
      </c>
      <c r="D3834" t="s">
        <v>2178</v>
      </c>
      <c r="E3834" t="s">
        <v>2179</v>
      </c>
      <c r="F3834" t="s">
        <v>11592</v>
      </c>
      <c r="G3834" s="11"/>
      <c r="H3834" s="11"/>
    </row>
    <row r="3835" spans="1:8" x14ac:dyDescent="0.2">
      <c r="A3835" t="str">
        <f t="shared" si="66"/>
        <v>RJL30Jasmine &amp; Honeysuckle</v>
      </c>
      <c r="B3835" t="s">
        <v>155</v>
      </c>
      <c r="C3835" t="s">
        <v>11588</v>
      </c>
      <c r="D3835" t="s">
        <v>2178</v>
      </c>
      <c r="E3835" t="s">
        <v>2179</v>
      </c>
      <c r="F3835" t="s">
        <v>11593</v>
      </c>
      <c r="G3835" s="11"/>
      <c r="H3835" s="11"/>
    </row>
    <row r="3836" spans="1:8" x14ac:dyDescent="0.2">
      <c r="A3836" t="str">
        <f t="shared" si="66"/>
        <v>RJL30LAUREL WARD DPoW</v>
      </c>
      <c r="B3836" t="s">
        <v>155</v>
      </c>
      <c r="C3836" t="s">
        <v>11588</v>
      </c>
      <c r="D3836" t="s">
        <v>2178</v>
      </c>
      <c r="E3836" t="s">
        <v>2179</v>
      </c>
      <c r="F3836" t="s">
        <v>11594</v>
      </c>
      <c r="G3836" s="11"/>
      <c r="H3836" s="11"/>
    </row>
    <row r="3837" spans="1:8" x14ac:dyDescent="0.2">
      <c r="A3837" t="str">
        <f t="shared" si="66"/>
        <v>RJL30NICU DPoW</v>
      </c>
      <c r="B3837" t="s">
        <v>155</v>
      </c>
      <c r="C3837" t="s">
        <v>11588</v>
      </c>
      <c r="D3837" t="s">
        <v>2178</v>
      </c>
      <c r="E3837" t="s">
        <v>2179</v>
      </c>
      <c r="F3837" t="s">
        <v>11595</v>
      </c>
      <c r="G3837" s="11"/>
      <c r="H3837" s="11"/>
    </row>
    <row r="3838" spans="1:8" x14ac:dyDescent="0.2">
      <c r="A3838" t="str">
        <f t="shared" si="66"/>
        <v>RJL30Rainforest DPoW</v>
      </c>
      <c r="B3838" t="s">
        <v>155</v>
      </c>
      <c r="C3838" t="s">
        <v>11588</v>
      </c>
      <c r="D3838" t="s">
        <v>2178</v>
      </c>
      <c r="E3838" t="s">
        <v>2179</v>
      </c>
      <c r="F3838" t="s">
        <v>11596</v>
      </c>
      <c r="G3838" s="11"/>
      <c r="H3838" s="11"/>
    </row>
    <row r="3839" spans="1:8" x14ac:dyDescent="0.2">
      <c r="A3839" t="str">
        <f t="shared" si="66"/>
        <v>RJL30STROKE UNIT DPoW</v>
      </c>
      <c r="B3839" t="s">
        <v>155</v>
      </c>
      <c r="C3839" t="s">
        <v>11588</v>
      </c>
      <c r="D3839" t="s">
        <v>2178</v>
      </c>
      <c r="E3839" t="s">
        <v>2179</v>
      </c>
      <c r="F3839" t="s">
        <v>11597</v>
      </c>
      <c r="G3839" s="11"/>
      <c r="H3839" s="11"/>
    </row>
    <row r="3840" spans="1:8" x14ac:dyDescent="0.2">
      <c r="A3840" t="str">
        <f t="shared" si="66"/>
        <v>RJL30Ward A1</v>
      </c>
      <c r="B3840" t="s">
        <v>155</v>
      </c>
      <c r="C3840" t="s">
        <v>11588</v>
      </c>
      <c r="D3840" t="s">
        <v>2178</v>
      </c>
      <c r="E3840" t="s">
        <v>2179</v>
      </c>
      <c r="F3840" t="s">
        <v>11598</v>
      </c>
      <c r="G3840" s="11"/>
      <c r="H3840" s="11"/>
    </row>
    <row r="3841" spans="1:8" x14ac:dyDescent="0.2">
      <c r="A3841" t="str">
        <f t="shared" si="66"/>
        <v>RJL30WARD B3 DPoW</v>
      </c>
      <c r="B3841" t="s">
        <v>155</v>
      </c>
      <c r="C3841" t="s">
        <v>11588</v>
      </c>
      <c r="D3841" t="s">
        <v>2178</v>
      </c>
      <c r="E3841" t="s">
        <v>2179</v>
      </c>
      <c r="F3841" t="s">
        <v>14213</v>
      </c>
      <c r="G3841" s="11"/>
      <c r="H3841" s="11"/>
    </row>
    <row r="3842" spans="1:8" x14ac:dyDescent="0.2">
      <c r="A3842" t="str">
        <f t="shared" si="66"/>
        <v>RJL30WARD B4 DPoW</v>
      </c>
      <c r="B3842" t="s">
        <v>155</v>
      </c>
      <c r="C3842" t="s">
        <v>11588</v>
      </c>
      <c r="D3842" t="s">
        <v>2178</v>
      </c>
      <c r="E3842" t="s">
        <v>2179</v>
      </c>
      <c r="F3842" t="s">
        <v>11599</v>
      </c>
      <c r="G3842" s="11"/>
      <c r="H3842" s="11"/>
    </row>
    <row r="3843" spans="1:8" x14ac:dyDescent="0.2">
      <c r="A3843" t="str">
        <f t="shared" si="66"/>
        <v>RJL30WARD B6 DPoW</v>
      </c>
      <c r="B3843" t="s">
        <v>155</v>
      </c>
      <c r="C3843" t="s">
        <v>11588</v>
      </c>
      <c r="D3843" t="s">
        <v>2178</v>
      </c>
      <c r="E3843" t="s">
        <v>2179</v>
      </c>
      <c r="F3843" t="s">
        <v>11600</v>
      </c>
      <c r="G3843" s="11"/>
      <c r="H3843" s="11"/>
    </row>
    <row r="3844" spans="1:8" x14ac:dyDescent="0.2">
      <c r="A3844" t="str">
        <f t="shared" si="66"/>
        <v>RJL30WARD B7 DPoW</v>
      </c>
      <c r="B3844" t="s">
        <v>155</v>
      </c>
      <c r="C3844" t="s">
        <v>11588</v>
      </c>
      <c r="D3844" t="s">
        <v>2178</v>
      </c>
      <c r="E3844" t="s">
        <v>2179</v>
      </c>
      <c r="F3844" t="s">
        <v>11601</v>
      </c>
      <c r="G3844" s="11"/>
      <c r="H3844" s="11"/>
    </row>
    <row r="3845" spans="1:8" x14ac:dyDescent="0.2">
      <c r="A3845" t="str">
        <f t="shared" si="66"/>
        <v>RJL30Ward C1 Glover</v>
      </c>
      <c r="B3845" t="s">
        <v>155</v>
      </c>
      <c r="C3845" t="s">
        <v>11588</v>
      </c>
      <c r="D3845" t="s">
        <v>2178</v>
      </c>
      <c r="E3845" t="s">
        <v>2179</v>
      </c>
      <c r="F3845" t="s">
        <v>11602</v>
      </c>
      <c r="G3845" s="11"/>
      <c r="H3845" s="11"/>
    </row>
    <row r="3846" spans="1:8" x14ac:dyDescent="0.2">
      <c r="A3846" t="str">
        <f t="shared" si="66"/>
        <v>RJL30WARD C2</v>
      </c>
      <c r="B3846" t="s">
        <v>155</v>
      </c>
      <c r="C3846" t="s">
        <v>11588</v>
      </c>
      <c r="D3846" t="s">
        <v>2178</v>
      </c>
      <c r="E3846" t="s">
        <v>2179</v>
      </c>
      <c r="F3846" t="s">
        <v>11603</v>
      </c>
      <c r="G3846" s="11"/>
      <c r="H3846" s="11"/>
    </row>
    <row r="3847" spans="1:8" x14ac:dyDescent="0.2">
      <c r="A3847" t="str">
        <f t="shared" si="66"/>
        <v>RJL30Ward C3</v>
      </c>
      <c r="B3847" t="s">
        <v>155</v>
      </c>
      <c r="C3847" t="s">
        <v>11588</v>
      </c>
      <c r="D3847" t="s">
        <v>2178</v>
      </c>
      <c r="E3847" t="s">
        <v>2179</v>
      </c>
      <c r="F3847" t="s">
        <v>11604</v>
      </c>
      <c r="G3847" s="11"/>
      <c r="H3847" s="11"/>
    </row>
    <row r="3848" spans="1:8" x14ac:dyDescent="0.2">
      <c r="A3848" t="str">
        <f t="shared" si="66"/>
        <v>RJL30WARD C5 DPoW</v>
      </c>
      <c r="B3848" t="s">
        <v>155</v>
      </c>
      <c r="C3848" t="s">
        <v>11588</v>
      </c>
      <c r="D3848" t="s">
        <v>2178</v>
      </c>
      <c r="E3848" t="s">
        <v>2179</v>
      </c>
      <c r="F3848" t="s">
        <v>8808</v>
      </c>
      <c r="G3848" s="11"/>
      <c r="H3848" s="11"/>
    </row>
    <row r="3849" spans="1:8" x14ac:dyDescent="0.2">
      <c r="A3849" t="str">
        <f t="shared" si="66"/>
        <v>RJL30WARD C6 DPoW</v>
      </c>
      <c r="B3849" t="s">
        <v>155</v>
      </c>
      <c r="C3849" t="s">
        <v>11588</v>
      </c>
      <c r="D3849" t="s">
        <v>2178</v>
      </c>
      <c r="E3849" t="s">
        <v>2179</v>
      </c>
      <c r="F3849" t="s">
        <v>11605</v>
      </c>
      <c r="G3849" s="11" t="s">
        <v>11677</v>
      </c>
      <c r="H3849" s="11">
        <v>43731</v>
      </c>
    </row>
    <row r="3850" spans="1:8" x14ac:dyDescent="0.2">
      <c r="A3850" t="str">
        <f t="shared" si="66"/>
        <v>RJL31NRC Nursing Team GDH</v>
      </c>
      <c r="B3850" t="s">
        <v>155</v>
      </c>
      <c r="C3850" t="s">
        <v>11588</v>
      </c>
      <c r="D3850" t="s">
        <v>2178</v>
      </c>
      <c r="E3850" t="s">
        <v>2179</v>
      </c>
      <c r="F3850" t="s">
        <v>11606</v>
      </c>
      <c r="G3850" s="11"/>
      <c r="H3850" s="11"/>
    </row>
    <row r="3851" spans="1:8" x14ac:dyDescent="0.2">
      <c r="A3851" t="str">
        <f t="shared" si="66"/>
        <v>RJL31WARD 3 GDH</v>
      </c>
      <c r="B3851" t="s">
        <v>155</v>
      </c>
      <c r="C3851" t="s">
        <v>11588</v>
      </c>
      <c r="D3851" t="s">
        <v>2180</v>
      </c>
      <c r="E3851" t="s">
        <v>2181</v>
      </c>
      <c r="F3851" t="s">
        <v>11607</v>
      </c>
      <c r="G3851" s="11"/>
      <c r="H3851" s="11"/>
    </row>
    <row r="3852" spans="1:8" x14ac:dyDescent="0.2">
      <c r="A3852" t="str">
        <f t="shared" si="66"/>
        <v>RJL31WARD 6/7 GDH</v>
      </c>
      <c r="B3852" t="s">
        <v>155</v>
      </c>
      <c r="C3852" t="s">
        <v>11588</v>
      </c>
      <c r="D3852" t="s">
        <v>2180</v>
      </c>
      <c r="E3852" t="s">
        <v>2181</v>
      </c>
      <c r="F3852" t="s">
        <v>11608</v>
      </c>
      <c r="G3852" s="11"/>
      <c r="H3852" s="11"/>
    </row>
    <row r="3853" spans="1:8" x14ac:dyDescent="0.2">
      <c r="A3853" t="str">
        <f t="shared" si="66"/>
        <v>RJL3229 SGH</v>
      </c>
      <c r="B3853" t="s">
        <v>155</v>
      </c>
      <c r="C3853" t="s">
        <v>11588</v>
      </c>
      <c r="D3853" t="s">
        <v>2180</v>
      </c>
      <c r="E3853" t="s">
        <v>2181</v>
      </c>
      <c r="F3853" t="s">
        <v>11609</v>
      </c>
      <c r="G3853" s="11"/>
      <c r="H3853" s="11"/>
    </row>
    <row r="3854" spans="1:8" x14ac:dyDescent="0.2">
      <c r="A3854" t="str">
        <f t="shared" si="66"/>
        <v>RJL32CCU SGH</v>
      </c>
      <c r="B3854" t="s">
        <v>155</v>
      </c>
      <c r="C3854" t="s">
        <v>11588</v>
      </c>
      <c r="D3854" t="s">
        <v>2184</v>
      </c>
      <c r="E3854" t="s">
        <v>2185</v>
      </c>
      <c r="F3854" t="s">
        <v>14214</v>
      </c>
      <c r="G3854" s="11"/>
      <c r="H3854" s="11"/>
    </row>
    <row r="3855" spans="1:8" x14ac:dyDescent="0.2">
      <c r="A3855" t="str">
        <f t="shared" si="66"/>
        <v>RJL32Central Delivery Suite</v>
      </c>
      <c r="B3855" t="s">
        <v>155</v>
      </c>
      <c r="C3855" t="s">
        <v>11588</v>
      </c>
      <c r="D3855" t="s">
        <v>2184</v>
      </c>
      <c r="E3855" t="s">
        <v>2185</v>
      </c>
      <c r="F3855" t="s">
        <v>11610</v>
      </c>
      <c r="G3855" s="11"/>
      <c r="H3855" s="11"/>
    </row>
    <row r="3856" spans="1:8" x14ac:dyDescent="0.2">
      <c r="A3856" t="str">
        <f t="shared" si="66"/>
        <v>RJL32Clinical Decisions Unit</v>
      </c>
      <c r="B3856" t="s">
        <v>155</v>
      </c>
      <c r="C3856" t="s">
        <v>11588</v>
      </c>
      <c r="D3856" t="s">
        <v>2184</v>
      </c>
      <c r="E3856" t="s">
        <v>2185</v>
      </c>
      <c r="F3856" t="s">
        <v>8801</v>
      </c>
      <c r="G3856" s="11"/>
      <c r="H3856" s="11"/>
    </row>
    <row r="3857" spans="1:8" x14ac:dyDescent="0.2">
      <c r="A3857" t="str">
        <f t="shared" si="66"/>
        <v>RJL32Disney SGH</v>
      </c>
      <c r="B3857" t="s">
        <v>155</v>
      </c>
      <c r="C3857" t="s">
        <v>11588</v>
      </c>
      <c r="D3857" t="s">
        <v>2184</v>
      </c>
      <c r="E3857" t="s">
        <v>2185</v>
      </c>
      <c r="F3857" t="s">
        <v>11611</v>
      </c>
      <c r="G3857" s="11"/>
      <c r="H3857" s="11"/>
    </row>
    <row r="3858" spans="1:8" x14ac:dyDescent="0.2">
      <c r="A3858" t="str">
        <f t="shared" si="66"/>
        <v>RJL32Gynae Assessment Unit</v>
      </c>
      <c r="B3858" t="s">
        <v>155</v>
      </c>
      <c r="C3858" t="s">
        <v>11588</v>
      </c>
      <c r="D3858" t="s">
        <v>2184</v>
      </c>
      <c r="E3858" t="s">
        <v>2185</v>
      </c>
      <c r="F3858" t="s">
        <v>11612</v>
      </c>
      <c r="G3858" s="11"/>
      <c r="H3858" s="11"/>
    </row>
    <row r="3859" spans="1:8" x14ac:dyDescent="0.2">
      <c r="A3859" t="str">
        <f t="shared" si="66"/>
        <v>RJL32ICU SGH</v>
      </c>
      <c r="B3859" t="s">
        <v>155</v>
      </c>
      <c r="C3859" t="s">
        <v>11588</v>
      </c>
      <c r="D3859" t="s">
        <v>2184</v>
      </c>
      <c r="E3859" t="s">
        <v>2185</v>
      </c>
      <c r="F3859" t="s">
        <v>14498</v>
      </c>
      <c r="G3859" s="11"/>
      <c r="H3859" s="11"/>
    </row>
    <row r="3860" spans="1:8" x14ac:dyDescent="0.2">
      <c r="A3860" t="str">
        <f t="shared" si="66"/>
        <v>RJL32NICU  SGH</v>
      </c>
      <c r="B3860" t="s">
        <v>155</v>
      </c>
      <c r="C3860" t="s">
        <v>11588</v>
      </c>
      <c r="D3860" t="s">
        <v>2184</v>
      </c>
      <c r="E3860" t="s">
        <v>2185</v>
      </c>
      <c r="F3860" t="s">
        <v>11613</v>
      </c>
      <c r="G3860" s="11"/>
      <c r="H3860" s="11"/>
    </row>
    <row r="3861" spans="1:8" x14ac:dyDescent="0.2">
      <c r="A3861" t="str">
        <f t="shared" si="66"/>
        <v>RJL32Stroke Unit SGH</v>
      </c>
      <c r="B3861" t="s">
        <v>155</v>
      </c>
      <c r="C3861" t="s">
        <v>11588</v>
      </c>
      <c r="D3861" t="s">
        <v>2184</v>
      </c>
      <c r="E3861" t="s">
        <v>2185</v>
      </c>
      <c r="F3861" t="s">
        <v>11614</v>
      </c>
      <c r="G3861" s="11"/>
      <c r="H3861" s="11"/>
    </row>
    <row r="3862" spans="1:8" x14ac:dyDescent="0.2">
      <c r="A3862" t="str">
        <f t="shared" si="66"/>
        <v>RJL32WARD 16 SGH</v>
      </c>
      <c r="B3862" t="s">
        <v>155</v>
      </c>
      <c r="C3862" t="s">
        <v>11588</v>
      </c>
      <c r="D3862" t="s">
        <v>2184</v>
      </c>
      <c r="E3862" t="s">
        <v>2185</v>
      </c>
      <c r="F3862" t="s">
        <v>11615</v>
      </c>
      <c r="G3862" s="11"/>
      <c r="H3862" s="11"/>
    </row>
    <row r="3863" spans="1:8" x14ac:dyDescent="0.2">
      <c r="A3863" t="str">
        <f t="shared" si="66"/>
        <v>RJL32WARD 17 SGH</v>
      </c>
      <c r="B3863" t="s">
        <v>155</v>
      </c>
      <c r="C3863" t="s">
        <v>11588</v>
      </c>
      <c r="D3863" t="s">
        <v>2184</v>
      </c>
      <c r="E3863" t="s">
        <v>2185</v>
      </c>
      <c r="F3863" t="s">
        <v>11616</v>
      </c>
      <c r="G3863" s="11"/>
      <c r="H3863" s="11"/>
    </row>
    <row r="3864" spans="1:8" x14ac:dyDescent="0.2">
      <c r="A3864" t="str">
        <f t="shared" si="66"/>
        <v>RJL32WARD 18 SGH</v>
      </c>
      <c r="B3864" t="s">
        <v>155</v>
      </c>
      <c r="C3864" t="s">
        <v>11588</v>
      </c>
      <c r="D3864" t="s">
        <v>2184</v>
      </c>
      <c r="E3864" t="s">
        <v>2185</v>
      </c>
      <c r="F3864" t="s">
        <v>11617</v>
      </c>
      <c r="G3864" s="11"/>
      <c r="H3864" s="11"/>
    </row>
    <row r="3865" spans="1:8" x14ac:dyDescent="0.2">
      <c r="A3865" t="str">
        <f t="shared" si="66"/>
        <v>RJL32Ward 19</v>
      </c>
      <c r="B3865" t="s">
        <v>155</v>
      </c>
      <c r="C3865" t="s">
        <v>11588</v>
      </c>
      <c r="D3865" t="s">
        <v>2184</v>
      </c>
      <c r="E3865" t="s">
        <v>2185</v>
      </c>
      <c r="F3865" t="s">
        <v>11618</v>
      </c>
      <c r="G3865" s="11"/>
      <c r="H3865" s="11"/>
    </row>
    <row r="3866" spans="1:8" x14ac:dyDescent="0.2">
      <c r="A3866" t="str">
        <f t="shared" si="66"/>
        <v>RJL32WARD 22 SGH</v>
      </c>
      <c r="B3866" t="s">
        <v>155</v>
      </c>
      <c r="C3866" t="s">
        <v>11588</v>
      </c>
      <c r="D3866" t="s">
        <v>2184</v>
      </c>
      <c r="E3866" t="s">
        <v>2185</v>
      </c>
      <c r="F3866" t="s">
        <v>8372</v>
      </c>
      <c r="G3866" s="11"/>
      <c r="H3866" s="11"/>
    </row>
    <row r="3867" spans="1:8" x14ac:dyDescent="0.2">
      <c r="A3867" t="str">
        <f t="shared" si="66"/>
        <v>RJL32WARD 23 SGH</v>
      </c>
      <c r="B3867" t="s">
        <v>155</v>
      </c>
      <c r="C3867" t="s">
        <v>11588</v>
      </c>
      <c r="D3867" t="s">
        <v>2184</v>
      </c>
      <c r="E3867" t="s">
        <v>2185</v>
      </c>
      <c r="F3867" t="s">
        <v>11619</v>
      </c>
      <c r="G3867" s="11"/>
      <c r="H3867" s="11"/>
    </row>
    <row r="3868" spans="1:8" x14ac:dyDescent="0.2">
      <c r="A3868" t="str">
        <f t="shared" si="66"/>
        <v>RJL32WARD 24 SGH</v>
      </c>
      <c r="B3868" t="s">
        <v>155</v>
      </c>
      <c r="C3868" t="s">
        <v>11588</v>
      </c>
      <c r="D3868" t="s">
        <v>2184</v>
      </c>
      <c r="E3868" t="s">
        <v>2185</v>
      </c>
      <c r="F3868" t="s">
        <v>11620</v>
      </c>
      <c r="G3868" s="11"/>
      <c r="H3868" s="11"/>
    </row>
    <row r="3869" spans="1:8" x14ac:dyDescent="0.2">
      <c r="A3869" t="str">
        <f t="shared" si="66"/>
        <v>RJL32WARD 25 SGH</v>
      </c>
      <c r="B3869" t="s">
        <v>155</v>
      </c>
      <c r="C3869" t="s">
        <v>11588</v>
      </c>
      <c r="D3869" t="s">
        <v>2184</v>
      </c>
      <c r="E3869" t="s">
        <v>2185</v>
      </c>
      <c r="F3869" t="s">
        <v>11621</v>
      </c>
      <c r="G3869" s="11"/>
      <c r="H3869" s="11"/>
    </row>
    <row r="3870" spans="1:8" x14ac:dyDescent="0.2">
      <c r="A3870" t="str">
        <f t="shared" si="66"/>
        <v>RJL32Ward 26 SGH</v>
      </c>
      <c r="B3870" t="s">
        <v>155</v>
      </c>
      <c r="C3870" t="s">
        <v>11588</v>
      </c>
      <c r="D3870" t="s">
        <v>2184</v>
      </c>
      <c r="E3870" t="s">
        <v>2185</v>
      </c>
      <c r="F3870" t="s">
        <v>11622</v>
      </c>
      <c r="G3870" s="11"/>
      <c r="H3870" s="11"/>
    </row>
    <row r="3871" spans="1:8" x14ac:dyDescent="0.2">
      <c r="A3871" t="str">
        <f t="shared" si="66"/>
        <v>RJL32Ward 27 SGH</v>
      </c>
      <c r="B3871" t="s">
        <v>155</v>
      </c>
      <c r="C3871" t="s">
        <v>11588</v>
      </c>
      <c r="D3871" t="s">
        <v>2184</v>
      </c>
      <c r="E3871" t="s">
        <v>2185</v>
      </c>
      <c r="F3871" t="s">
        <v>11623</v>
      </c>
      <c r="G3871" s="11"/>
      <c r="H3871" s="11"/>
    </row>
    <row r="3872" spans="1:8" x14ac:dyDescent="0.2">
      <c r="A3872" t="str">
        <f t="shared" si="66"/>
        <v>RJL32WARD 28 SGH</v>
      </c>
      <c r="B3872" t="s">
        <v>155</v>
      </c>
      <c r="C3872" t="s">
        <v>11588</v>
      </c>
      <c r="D3872" t="s">
        <v>2184</v>
      </c>
      <c r="E3872" t="s">
        <v>2185</v>
      </c>
      <c r="F3872" t="s">
        <v>11624</v>
      </c>
      <c r="G3872" s="11"/>
      <c r="H3872" s="11"/>
    </row>
    <row r="3873" spans="1:8" x14ac:dyDescent="0.2">
      <c r="A3873" t="str">
        <f t="shared" si="66"/>
        <v>RTFDJALNW01</v>
      </c>
      <c r="B3873" t="s">
        <v>155</v>
      </c>
      <c r="C3873" t="s">
        <v>11588</v>
      </c>
      <c r="D3873" t="s">
        <v>2184</v>
      </c>
      <c r="E3873" t="s">
        <v>2185</v>
      </c>
      <c r="F3873" t="s">
        <v>11625</v>
      </c>
      <c r="G3873" s="11"/>
      <c r="H3873" s="11"/>
    </row>
    <row r="3874" spans="1:8" x14ac:dyDescent="0.2">
      <c r="A3874" t="str">
        <f t="shared" si="66"/>
        <v>RTFDHBERW01</v>
      </c>
      <c r="B3874" t="s">
        <v>156</v>
      </c>
      <c r="C3874" t="s">
        <v>11653</v>
      </c>
      <c r="D3874" t="s">
        <v>3971</v>
      </c>
      <c r="E3874" t="s">
        <v>3972</v>
      </c>
      <c r="F3874" t="s">
        <v>11654</v>
      </c>
      <c r="G3874" s="11"/>
      <c r="H3874" s="11"/>
    </row>
    <row r="3875" spans="1:8" x14ac:dyDescent="0.2">
      <c r="A3875" t="str">
        <f t="shared" si="66"/>
        <v>RTFDXBLYT02</v>
      </c>
      <c r="B3875" t="s">
        <v>156</v>
      </c>
      <c r="C3875" t="s">
        <v>11653</v>
      </c>
      <c r="D3875" t="s">
        <v>3975</v>
      </c>
      <c r="E3875" t="s">
        <v>3976</v>
      </c>
      <c r="F3875" t="s">
        <v>11655</v>
      </c>
      <c r="G3875" s="11"/>
      <c r="H3875" s="11"/>
    </row>
    <row r="3876" spans="1:8" x14ac:dyDescent="0.2">
      <c r="A3876" t="str">
        <f t="shared" si="66"/>
        <v>RTFDUHALTHALT</v>
      </c>
      <c r="B3876" t="s">
        <v>156</v>
      </c>
      <c r="C3876" t="s">
        <v>11653</v>
      </c>
      <c r="D3876" t="s">
        <v>3977</v>
      </c>
      <c r="E3876" t="s">
        <v>3978</v>
      </c>
      <c r="F3876" t="s">
        <v>11656</v>
      </c>
      <c r="G3876" s="11"/>
      <c r="H3876" s="11"/>
    </row>
    <row r="3877" spans="1:8" x14ac:dyDescent="0.2">
      <c r="A3877" t="str">
        <f t="shared" si="66"/>
        <v>RTFDRHEXH02</v>
      </c>
      <c r="B3877" t="s">
        <v>156</v>
      </c>
      <c r="C3877" t="s">
        <v>11653</v>
      </c>
      <c r="D3877" t="s">
        <v>3983</v>
      </c>
      <c r="E3877" t="s">
        <v>3984</v>
      </c>
      <c r="F3877" t="s">
        <v>11657</v>
      </c>
      <c r="G3877" s="11"/>
      <c r="H3877" s="11"/>
    </row>
    <row r="3878" spans="1:8" x14ac:dyDescent="0.2">
      <c r="A3878" t="str">
        <f t="shared" si="66"/>
        <v>RTFDRHEXH03</v>
      </c>
      <c r="B3878" t="s">
        <v>156</v>
      </c>
      <c r="C3878" t="s">
        <v>11653</v>
      </c>
      <c r="D3878" t="s">
        <v>3989</v>
      </c>
      <c r="E3878" t="s">
        <v>3990</v>
      </c>
      <c r="F3878" t="s">
        <v>11658</v>
      </c>
      <c r="G3878" s="11"/>
      <c r="H3878" s="11"/>
    </row>
    <row r="3879" spans="1:8" x14ac:dyDescent="0.2">
      <c r="A3879" t="str">
        <f t="shared" si="66"/>
        <v>RTFDRHEXH04</v>
      </c>
      <c r="B3879" t="s">
        <v>156</v>
      </c>
      <c r="C3879" t="s">
        <v>11653</v>
      </c>
      <c r="D3879" t="s">
        <v>3989</v>
      </c>
      <c r="E3879" t="s">
        <v>3990</v>
      </c>
      <c r="F3879" t="s">
        <v>11659</v>
      </c>
      <c r="G3879" s="11"/>
      <c r="H3879" s="11"/>
    </row>
    <row r="3880" spans="1:8" x14ac:dyDescent="0.2">
      <c r="A3880" t="str">
        <f t="shared" si="66"/>
        <v>RTFDRHEXHMAT</v>
      </c>
      <c r="B3880" t="s">
        <v>156</v>
      </c>
      <c r="C3880" t="s">
        <v>11653</v>
      </c>
      <c r="D3880" t="s">
        <v>3989</v>
      </c>
      <c r="E3880" t="s">
        <v>3990</v>
      </c>
      <c r="F3880" t="s">
        <v>11660</v>
      </c>
      <c r="G3880" s="11"/>
      <c r="H3880" s="11"/>
    </row>
    <row r="3881" spans="1:8" x14ac:dyDescent="0.2">
      <c r="A3881" t="str">
        <f t="shared" si="66"/>
        <v>RTFFSNTGH07</v>
      </c>
      <c r="B3881" t="s">
        <v>156</v>
      </c>
      <c r="C3881" t="s">
        <v>11653</v>
      </c>
      <c r="D3881" t="s">
        <v>3989</v>
      </c>
      <c r="E3881" t="s">
        <v>3990</v>
      </c>
      <c r="F3881" t="s">
        <v>11661</v>
      </c>
      <c r="G3881" s="11"/>
      <c r="H3881" s="11"/>
    </row>
    <row r="3882" spans="1:8" x14ac:dyDescent="0.2">
      <c r="A3882" t="str">
        <f t="shared" ref="A3882:A3945" si="67">CONCATENATE(D3883,F3883)</f>
        <v>RTFFSNTGH08</v>
      </c>
      <c r="B3882" t="s">
        <v>156</v>
      </c>
      <c r="C3882" t="s">
        <v>11653</v>
      </c>
      <c r="D3882" t="s">
        <v>3995</v>
      </c>
      <c r="E3882" t="s">
        <v>3996</v>
      </c>
      <c r="F3882" t="s">
        <v>11662</v>
      </c>
      <c r="G3882" s="11"/>
      <c r="H3882" s="11"/>
    </row>
    <row r="3883" spans="1:8" x14ac:dyDescent="0.2">
      <c r="A3883" t="str">
        <f t="shared" si="67"/>
        <v>RTFFSNTGH12</v>
      </c>
      <c r="B3883" t="s">
        <v>156</v>
      </c>
      <c r="C3883" t="s">
        <v>11653</v>
      </c>
      <c r="D3883" t="s">
        <v>3995</v>
      </c>
      <c r="E3883" t="s">
        <v>3996</v>
      </c>
      <c r="F3883" t="s">
        <v>11663</v>
      </c>
      <c r="G3883" s="11"/>
      <c r="H3883" s="11"/>
    </row>
    <row r="3884" spans="1:8" x14ac:dyDescent="0.2">
      <c r="A3884" t="str">
        <f t="shared" si="67"/>
        <v>RTFFSNTGH15</v>
      </c>
      <c r="B3884" t="s">
        <v>156</v>
      </c>
      <c r="C3884" t="s">
        <v>11653</v>
      </c>
      <c r="D3884" t="s">
        <v>3995</v>
      </c>
      <c r="E3884" t="s">
        <v>3996</v>
      </c>
      <c r="F3884" t="s">
        <v>11664</v>
      </c>
      <c r="G3884" s="11"/>
      <c r="H3884" s="11"/>
    </row>
    <row r="3885" spans="1:8" x14ac:dyDescent="0.2">
      <c r="A3885" t="str">
        <f t="shared" si="67"/>
        <v>RTFFSNTGH18</v>
      </c>
      <c r="B3885" t="s">
        <v>156</v>
      </c>
      <c r="C3885" t="s">
        <v>11653</v>
      </c>
      <c r="D3885" t="s">
        <v>3995</v>
      </c>
      <c r="E3885" t="s">
        <v>3996</v>
      </c>
      <c r="F3885" t="s">
        <v>11665</v>
      </c>
      <c r="G3885" s="11"/>
      <c r="H3885" s="11"/>
    </row>
    <row r="3886" spans="1:8" x14ac:dyDescent="0.2">
      <c r="A3886" t="str">
        <f t="shared" si="67"/>
        <v>RTFFSNTGH20</v>
      </c>
      <c r="B3886" t="s">
        <v>156</v>
      </c>
      <c r="C3886" t="s">
        <v>11653</v>
      </c>
      <c r="D3886" t="s">
        <v>3995</v>
      </c>
      <c r="E3886" t="s">
        <v>3996</v>
      </c>
      <c r="F3886" t="s">
        <v>11666</v>
      </c>
      <c r="G3886" s="11"/>
      <c r="H3886" s="11"/>
    </row>
    <row r="3887" spans="1:8" x14ac:dyDescent="0.2">
      <c r="A3887" t="str">
        <f t="shared" si="67"/>
        <v>RTFFSNTGH21</v>
      </c>
      <c r="B3887" t="s">
        <v>156</v>
      </c>
      <c r="C3887" t="s">
        <v>11653</v>
      </c>
      <c r="D3887" t="s">
        <v>3995</v>
      </c>
      <c r="E3887" t="s">
        <v>3996</v>
      </c>
      <c r="F3887" t="s">
        <v>11667</v>
      </c>
      <c r="G3887" s="11"/>
      <c r="H3887" s="11"/>
    </row>
    <row r="3888" spans="1:8" x14ac:dyDescent="0.2">
      <c r="A3888" t="str">
        <f t="shared" si="67"/>
        <v>RTFFSNTGH22</v>
      </c>
      <c r="B3888" t="s">
        <v>156</v>
      </c>
      <c r="C3888" t="s">
        <v>11653</v>
      </c>
      <c r="D3888" t="s">
        <v>3995</v>
      </c>
      <c r="E3888" t="s">
        <v>3996</v>
      </c>
      <c r="F3888" t="s">
        <v>11668</v>
      </c>
      <c r="G3888" s="11"/>
      <c r="H3888" s="11"/>
    </row>
    <row r="3889" spans="1:8" x14ac:dyDescent="0.2">
      <c r="A3889" t="str">
        <f t="shared" si="67"/>
        <v>RTFFSNTGH23</v>
      </c>
      <c r="B3889" t="s">
        <v>156</v>
      </c>
      <c r="C3889" t="s">
        <v>11653</v>
      </c>
      <c r="D3889" t="s">
        <v>3995</v>
      </c>
      <c r="E3889" t="s">
        <v>3996</v>
      </c>
      <c r="F3889" t="s">
        <v>11669</v>
      </c>
      <c r="G3889" s="11"/>
      <c r="H3889" s="11"/>
    </row>
    <row r="3890" spans="1:8" x14ac:dyDescent="0.2">
      <c r="A3890" t="str">
        <f t="shared" si="67"/>
        <v>RTFFSNTGH24</v>
      </c>
      <c r="B3890" t="s">
        <v>156</v>
      </c>
      <c r="C3890" t="s">
        <v>11653</v>
      </c>
      <c r="D3890" t="s">
        <v>3995</v>
      </c>
      <c r="E3890" t="s">
        <v>3996</v>
      </c>
      <c r="F3890" t="s">
        <v>11670</v>
      </c>
      <c r="G3890" s="11"/>
      <c r="H3890" s="11"/>
    </row>
    <row r="3891" spans="1:8" x14ac:dyDescent="0.2">
      <c r="A3891" t="str">
        <f t="shared" si="67"/>
        <v>RTFFSNTGHPCU</v>
      </c>
      <c r="B3891" t="s">
        <v>156</v>
      </c>
      <c r="C3891" t="s">
        <v>11653</v>
      </c>
      <c r="D3891" t="s">
        <v>3995</v>
      </c>
      <c r="E3891" t="s">
        <v>3996</v>
      </c>
      <c r="F3891" t="s">
        <v>11671</v>
      </c>
      <c r="G3891" s="11"/>
      <c r="H3891" s="11"/>
    </row>
    <row r="3892" spans="1:8" x14ac:dyDescent="0.2">
      <c r="A3892" t="str">
        <f t="shared" si="67"/>
        <v>RTF86NSEC01</v>
      </c>
      <c r="B3892" t="s">
        <v>156</v>
      </c>
      <c r="C3892" t="s">
        <v>11653</v>
      </c>
      <c r="D3892" t="s">
        <v>3995</v>
      </c>
      <c r="E3892" t="s">
        <v>3996</v>
      </c>
      <c r="F3892" t="s">
        <v>11672</v>
      </c>
      <c r="G3892" s="11"/>
      <c r="H3892" s="11"/>
    </row>
    <row r="3893" spans="1:8" x14ac:dyDescent="0.2">
      <c r="A3893" t="str">
        <f t="shared" si="67"/>
        <v>RTF86NSEC03</v>
      </c>
      <c r="B3893" t="s">
        <v>156</v>
      </c>
      <c r="C3893" t="s">
        <v>11653</v>
      </c>
      <c r="D3893" t="s">
        <v>4001</v>
      </c>
      <c r="E3893" t="s">
        <v>4002</v>
      </c>
      <c r="F3893" t="s">
        <v>11673</v>
      </c>
      <c r="G3893" s="11"/>
      <c r="H3893" s="11"/>
    </row>
    <row r="3894" spans="1:8" x14ac:dyDescent="0.2">
      <c r="A3894" t="str">
        <f t="shared" si="67"/>
        <v>RTF86NSEC04</v>
      </c>
      <c r="B3894" t="s">
        <v>156</v>
      </c>
      <c r="C3894" t="s">
        <v>11653</v>
      </c>
      <c r="D3894" t="s">
        <v>4001</v>
      </c>
      <c r="E3894" t="s">
        <v>4002</v>
      </c>
      <c r="F3894" t="s">
        <v>11674</v>
      </c>
      <c r="G3894" s="11"/>
      <c r="H3894" s="11"/>
    </row>
    <row r="3895" spans="1:8" x14ac:dyDescent="0.2">
      <c r="A3895" t="str">
        <f t="shared" si="67"/>
        <v>RTF86NSEC06</v>
      </c>
      <c r="B3895" t="s">
        <v>156</v>
      </c>
      <c r="C3895" t="s">
        <v>11653</v>
      </c>
      <c r="D3895" t="s">
        <v>4001</v>
      </c>
      <c r="E3895" t="s">
        <v>4002</v>
      </c>
      <c r="F3895" t="s">
        <v>11675</v>
      </c>
      <c r="G3895" s="11"/>
      <c r="H3895" s="11"/>
    </row>
    <row r="3896" spans="1:8" x14ac:dyDescent="0.2">
      <c r="A3896" t="str">
        <f t="shared" si="67"/>
        <v>RTF86NSEC07</v>
      </c>
      <c r="B3896" t="s">
        <v>156</v>
      </c>
      <c r="C3896" t="s">
        <v>11653</v>
      </c>
      <c r="D3896" t="s">
        <v>4001</v>
      </c>
      <c r="E3896" t="s">
        <v>4002</v>
      </c>
      <c r="F3896" t="s">
        <v>11676</v>
      </c>
      <c r="G3896" s="11"/>
      <c r="H3896" s="11"/>
    </row>
    <row r="3897" spans="1:8" x14ac:dyDescent="0.2">
      <c r="A3897" t="str">
        <f t="shared" si="67"/>
        <v>RTF86NSEC09</v>
      </c>
      <c r="B3897" t="s">
        <v>156</v>
      </c>
      <c r="C3897" t="s">
        <v>11653</v>
      </c>
      <c r="D3897" t="s">
        <v>4001</v>
      </c>
      <c r="E3897" t="s">
        <v>4002</v>
      </c>
      <c r="F3897" t="s">
        <v>11678</v>
      </c>
      <c r="G3897" s="11"/>
      <c r="H3897" s="11"/>
    </row>
    <row r="3898" spans="1:8" x14ac:dyDescent="0.2">
      <c r="A3898" t="str">
        <f t="shared" si="67"/>
        <v>RTF86NSEC10</v>
      </c>
      <c r="B3898" t="s">
        <v>156</v>
      </c>
      <c r="C3898" t="s">
        <v>11653</v>
      </c>
      <c r="D3898" t="s">
        <v>4001</v>
      </c>
      <c r="E3898" t="s">
        <v>4002</v>
      </c>
      <c r="F3898" t="s">
        <v>11679</v>
      </c>
      <c r="G3898" s="11"/>
      <c r="H3898" s="11"/>
    </row>
    <row r="3899" spans="1:8" x14ac:dyDescent="0.2">
      <c r="A3899" t="str">
        <f t="shared" si="67"/>
        <v>RTF86NSEC12</v>
      </c>
      <c r="B3899" t="s">
        <v>156</v>
      </c>
      <c r="C3899" t="s">
        <v>11653</v>
      </c>
      <c r="D3899" t="s">
        <v>4001</v>
      </c>
      <c r="E3899" t="s">
        <v>4002</v>
      </c>
      <c r="F3899" t="s">
        <v>11680</v>
      </c>
      <c r="G3899" s="11"/>
      <c r="H3899" s="11"/>
    </row>
    <row r="3900" spans="1:8" x14ac:dyDescent="0.2">
      <c r="A3900" t="str">
        <f t="shared" si="67"/>
        <v>RTF86NSEC15</v>
      </c>
      <c r="B3900" t="s">
        <v>156</v>
      </c>
      <c r="C3900" t="s">
        <v>11653</v>
      </c>
      <c r="D3900" t="s">
        <v>4001</v>
      </c>
      <c r="E3900" t="s">
        <v>4002</v>
      </c>
      <c r="F3900" t="s">
        <v>11681</v>
      </c>
      <c r="G3900" s="11"/>
      <c r="H3900" s="11"/>
    </row>
    <row r="3901" spans="1:8" x14ac:dyDescent="0.2">
      <c r="A3901" t="str">
        <f t="shared" si="67"/>
        <v>RTF86NSEC16</v>
      </c>
      <c r="B3901" t="s">
        <v>156</v>
      </c>
      <c r="C3901" t="s">
        <v>11653</v>
      </c>
      <c r="D3901" t="s">
        <v>4001</v>
      </c>
      <c r="E3901" t="s">
        <v>4002</v>
      </c>
      <c r="F3901" t="s">
        <v>11682</v>
      </c>
      <c r="G3901" s="11"/>
      <c r="H3901" s="11"/>
    </row>
    <row r="3902" spans="1:8" x14ac:dyDescent="0.2">
      <c r="A3902" t="str">
        <f t="shared" si="67"/>
        <v>RTF86NSECCAU</v>
      </c>
      <c r="B3902" t="s">
        <v>156</v>
      </c>
      <c r="C3902" t="s">
        <v>11653</v>
      </c>
      <c r="D3902" t="s">
        <v>4001</v>
      </c>
      <c r="E3902" t="s">
        <v>4002</v>
      </c>
      <c r="F3902" t="s">
        <v>11683</v>
      </c>
      <c r="G3902" s="11"/>
      <c r="H3902" s="11"/>
    </row>
    <row r="3903" spans="1:8" x14ac:dyDescent="0.2">
      <c r="A3903" t="str">
        <f t="shared" si="67"/>
        <v>RTF86NSECCRIT</v>
      </c>
      <c r="B3903" t="s">
        <v>156</v>
      </c>
      <c r="C3903" t="s">
        <v>11653</v>
      </c>
      <c r="D3903" t="s">
        <v>4001</v>
      </c>
      <c r="E3903" t="s">
        <v>4002</v>
      </c>
      <c r="F3903" t="s">
        <v>11684</v>
      </c>
      <c r="G3903" s="11"/>
      <c r="H3903" s="11"/>
    </row>
    <row r="3904" spans="1:8" x14ac:dyDescent="0.2">
      <c r="A3904" t="str">
        <f t="shared" si="67"/>
        <v>RTF86NSECDEL</v>
      </c>
      <c r="B3904" t="s">
        <v>156</v>
      </c>
      <c r="C3904" t="s">
        <v>11653</v>
      </c>
      <c r="D3904" t="s">
        <v>4001</v>
      </c>
      <c r="E3904" t="s">
        <v>4002</v>
      </c>
      <c r="F3904" t="s">
        <v>11685</v>
      </c>
      <c r="G3904" s="11"/>
      <c r="H3904" s="11"/>
    </row>
    <row r="3905" spans="1:8" x14ac:dyDescent="0.2">
      <c r="A3905" t="str">
        <f t="shared" si="67"/>
        <v>RTF86NSECHASU</v>
      </c>
      <c r="B3905" t="s">
        <v>156</v>
      </c>
      <c r="C3905" t="s">
        <v>11653</v>
      </c>
      <c r="D3905" t="s">
        <v>4001</v>
      </c>
      <c r="E3905" t="s">
        <v>4002</v>
      </c>
      <c r="F3905" t="s">
        <v>11686</v>
      </c>
      <c r="G3905" s="11"/>
      <c r="H3905" s="11"/>
    </row>
    <row r="3906" spans="1:8" x14ac:dyDescent="0.2">
      <c r="A3906" t="str">
        <f t="shared" si="67"/>
        <v>RTF86NSECSCBU</v>
      </c>
      <c r="B3906" t="s">
        <v>156</v>
      </c>
      <c r="C3906" t="s">
        <v>11653</v>
      </c>
      <c r="D3906" t="s">
        <v>4001</v>
      </c>
      <c r="E3906" t="s">
        <v>4002</v>
      </c>
      <c r="F3906" t="s">
        <v>11687</v>
      </c>
      <c r="G3906" s="11"/>
      <c r="H3906" s="11"/>
    </row>
    <row r="3907" spans="1:8" x14ac:dyDescent="0.2">
      <c r="A3907" t="str">
        <f t="shared" si="67"/>
        <v>RTFEDWANS01</v>
      </c>
      <c r="B3907" t="s">
        <v>156</v>
      </c>
      <c r="C3907" t="s">
        <v>11653</v>
      </c>
      <c r="D3907" t="s">
        <v>4001</v>
      </c>
      <c r="E3907" t="s">
        <v>4002</v>
      </c>
      <c r="F3907" t="s">
        <v>11688</v>
      </c>
      <c r="G3907" s="11"/>
      <c r="H3907" s="11"/>
    </row>
    <row r="3908" spans="1:8" x14ac:dyDescent="0.2">
      <c r="A3908" t="str">
        <f t="shared" si="67"/>
        <v>RTFEDWANS02</v>
      </c>
      <c r="B3908" t="s">
        <v>156</v>
      </c>
      <c r="C3908" t="s">
        <v>11653</v>
      </c>
      <c r="D3908" t="s">
        <v>4017</v>
      </c>
      <c r="E3908" t="s">
        <v>4018</v>
      </c>
      <c r="F3908" t="s">
        <v>11689</v>
      </c>
      <c r="G3908" s="11"/>
      <c r="H3908" s="11"/>
    </row>
    <row r="3909" spans="1:8" x14ac:dyDescent="0.2">
      <c r="A3909" t="str">
        <f t="shared" si="67"/>
        <v>RTFEDWANS04</v>
      </c>
      <c r="B3909" t="s">
        <v>156</v>
      </c>
      <c r="C3909" t="s">
        <v>11653</v>
      </c>
      <c r="D3909" t="s">
        <v>4017</v>
      </c>
      <c r="E3909" t="s">
        <v>4018</v>
      </c>
      <c r="F3909" t="s">
        <v>11690</v>
      </c>
      <c r="G3909" s="11"/>
      <c r="H3909" s="11"/>
    </row>
    <row r="3910" spans="1:8" x14ac:dyDescent="0.2">
      <c r="A3910" t="str">
        <f t="shared" si="67"/>
        <v>RTFEDWANS05</v>
      </c>
      <c r="B3910" t="s">
        <v>156</v>
      </c>
      <c r="C3910" t="s">
        <v>11653</v>
      </c>
      <c r="D3910" t="s">
        <v>4017</v>
      </c>
      <c r="E3910" t="s">
        <v>4018</v>
      </c>
      <c r="F3910" t="s">
        <v>11691</v>
      </c>
      <c r="G3910" s="11"/>
      <c r="H3910" s="11"/>
    </row>
    <row r="3911" spans="1:8" x14ac:dyDescent="0.2">
      <c r="A3911" t="str">
        <f t="shared" si="67"/>
        <v>RTFEDWANS08</v>
      </c>
      <c r="B3911" t="s">
        <v>156</v>
      </c>
      <c r="C3911" t="s">
        <v>11653</v>
      </c>
      <c r="D3911" t="s">
        <v>4017</v>
      </c>
      <c r="E3911" t="s">
        <v>4018</v>
      </c>
      <c r="F3911" t="s">
        <v>11692</v>
      </c>
      <c r="G3911" s="11"/>
      <c r="H3911" s="11"/>
    </row>
    <row r="3912" spans="1:8" x14ac:dyDescent="0.2">
      <c r="A3912" t="str">
        <f t="shared" si="67"/>
        <v>RTFEDWANS09</v>
      </c>
      <c r="B3912" t="s">
        <v>156</v>
      </c>
      <c r="C3912" t="s">
        <v>11653</v>
      </c>
      <c r="D3912" t="s">
        <v>4017</v>
      </c>
      <c r="E3912" t="s">
        <v>4018</v>
      </c>
      <c r="F3912" t="s">
        <v>11693</v>
      </c>
      <c r="G3912" s="11"/>
      <c r="H3912" s="11"/>
    </row>
    <row r="3913" spans="1:8" x14ac:dyDescent="0.2">
      <c r="A3913" t="str">
        <f t="shared" si="67"/>
        <v>RTFEDWANS10</v>
      </c>
      <c r="B3913" t="s">
        <v>156</v>
      </c>
      <c r="C3913" t="s">
        <v>11653</v>
      </c>
      <c r="D3913" t="s">
        <v>4017</v>
      </c>
      <c r="E3913" t="s">
        <v>4018</v>
      </c>
      <c r="F3913" t="s">
        <v>11694</v>
      </c>
      <c r="G3913" s="11"/>
      <c r="H3913" s="11"/>
    </row>
    <row r="3914" spans="1:8" x14ac:dyDescent="0.2">
      <c r="A3914" t="str">
        <f t="shared" si="67"/>
        <v>RTFEDWANS11A</v>
      </c>
      <c r="B3914" t="s">
        <v>156</v>
      </c>
      <c r="C3914" t="s">
        <v>11653</v>
      </c>
      <c r="D3914" t="s">
        <v>4017</v>
      </c>
      <c r="E3914" t="s">
        <v>4018</v>
      </c>
      <c r="F3914" t="s">
        <v>11695</v>
      </c>
      <c r="G3914" s="11"/>
      <c r="H3914" s="11"/>
    </row>
    <row r="3915" spans="1:8" x14ac:dyDescent="0.2">
      <c r="A3915" t="str">
        <f t="shared" si="67"/>
        <v>RTFEDWANS11B</v>
      </c>
      <c r="B3915" t="s">
        <v>156</v>
      </c>
      <c r="C3915" t="s">
        <v>11653</v>
      </c>
      <c r="D3915" t="s">
        <v>4017</v>
      </c>
      <c r="E3915" t="s">
        <v>4018</v>
      </c>
      <c r="F3915" t="s">
        <v>11696</v>
      </c>
      <c r="G3915" s="11"/>
      <c r="H3915" s="11"/>
    </row>
    <row r="3916" spans="1:8" x14ac:dyDescent="0.2">
      <c r="A3916" t="str">
        <f t="shared" si="67"/>
        <v>RTFEDWANSPCU</v>
      </c>
      <c r="B3916" t="s">
        <v>156</v>
      </c>
      <c r="C3916" t="s">
        <v>11653</v>
      </c>
      <c r="D3916" t="s">
        <v>4017</v>
      </c>
      <c r="E3916" t="s">
        <v>4018</v>
      </c>
      <c r="F3916" t="s">
        <v>11697</v>
      </c>
      <c r="G3916" s="11"/>
      <c r="H3916" s="11"/>
    </row>
    <row r="3917" spans="1:8" x14ac:dyDescent="0.2">
      <c r="A3917" t="str">
        <f t="shared" si="67"/>
        <v>RX1ZZTC SSU Ward</v>
      </c>
      <c r="B3917" t="s">
        <v>156</v>
      </c>
      <c r="C3917" t="s">
        <v>11653</v>
      </c>
      <c r="D3917" t="s">
        <v>4017</v>
      </c>
      <c r="E3917" t="s">
        <v>4018</v>
      </c>
      <c r="F3917" t="s">
        <v>11698</v>
      </c>
      <c r="G3917" s="11"/>
      <c r="H3917" s="11"/>
    </row>
    <row r="3918" spans="1:8" x14ac:dyDescent="0.2">
      <c r="A3918" t="str">
        <f t="shared" si="67"/>
        <v>RX1CCAdult Cardiac Unit</v>
      </c>
      <c r="B3918" t="s">
        <v>157</v>
      </c>
      <c r="C3918" t="s">
        <v>11699</v>
      </c>
      <c r="D3918" t="s">
        <v>14599</v>
      </c>
      <c r="E3918" t="s">
        <v>14600</v>
      </c>
      <c r="F3918" t="s">
        <v>14601</v>
      </c>
      <c r="G3918" s="11"/>
      <c r="H3918" s="11"/>
    </row>
    <row r="3919" spans="1:8" x14ac:dyDescent="0.2">
      <c r="A3919" t="str">
        <f t="shared" si="67"/>
        <v>RX1CCBarclay</v>
      </c>
      <c r="B3919" t="s">
        <v>157</v>
      </c>
      <c r="C3919" t="s">
        <v>11699</v>
      </c>
      <c r="D3919" t="s">
        <v>5702</v>
      </c>
      <c r="E3919" t="s">
        <v>5703</v>
      </c>
      <c r="F3919" t="s">
        <v>11700</v>
      </c>
      <c r="G3919" s="11"/>
      <c r="H3919" s="12"/>
    </row>
    <row r="3920" spans="1:8" x14ac:dyDescent="0.2">
      <c r="A3920" t="str">
        <f t="shared" si="67"/>
        <v>RX1CCBeeston</v>
      </c>
      <c r="B3920" t="s">
        <v>157</v>
      </c>
      <c r="C3920" t="s">
        <v>11699</v>
      </c>
      <c r="D3920" t="s">
        <v>5702</v>
      </c>
      <c r="E3920" t="s">
        <v>5703</v>
      </c>
      <c r="F3920" t="s">
        <v>11701</v>
      </c>
      <c r="G3920" s="11"/>
      <c r="H3920" s="11"/>
    </row>
    <row r="3921" spans="1:8" x14ac:dyDescent="0.2">
      <c r="A3921" t="str">
        <f t="shared" si="67"/>
        <v>RX1CCBerman 1</v>
      </c>
      <c r="B3921" t="s">
        <v>157</v>
      </c>
      <c r="C3921" t="s">
        <v>11699</v>
      </c>
      <c r="D3921" t="s">
        <v>5702</v>
      </c>
      <c r="E3921" t="s">
        <v>5703</v>
      </c>
      <c r="F3921" t="s">
        <v>11702</v>
      </c>
      <c r="G3921" s="11"/>
      <c r="H3921" s="11"/>
    </row>
    <row r="3922" spans="1:8" x14ac:dyDescent="0.2">
      <c r="A3922" t="str">
        <f t="shared" si="67"/>
        <v>RX1CCBerman 2</v>
      </c>
      <c r="B3922" t="s">
        <v>157</v>
      </c>
      <c r="C3922" t="s">
        <v>11699</v>
      </c>
      <c r="D3922" t="s">
        <v>5702</v>
      </c>
      <c r="E3922" t="s">
        <v>5703</v>
      </c>
      <c r="F3922" t="s">
        <v>11703</v>
      </c>
      <c r="G3922" s="11"/>
      <c r="H3922" s="11"/>
    </row>
    <row r="3923" spans="1:8" x14ac:dyDescent="0.2">
      <c r="A3923" t="str">
        <f t="shared" si="67"/>
        <v>RX1CCBonington</v>
      </c>
      <c r="B3923" t="s">
        <v>157</v>
      </c>
      <c r="C3923" t="s">
        <v>11699</v>
      </c>
      <c r="D3923" t="s">
        <v>5702</v>
      </c>
      <c r="E3923" t="s">
        <v>5703</v>
      </c>
      <c r="F3923" t="s">
        <v>11704</v>
      </c>
      <c r="G3923" s="11"/>
      <c r="H3923" s="11"/>
    </row>
    <row r="3924" spans="1:8" x14ac:dyDescent="0.2">
      <c r="A3924" t="str">
        <f t="shared" si="67"/>
        <v>RX1CCBramley</v>
      </c>
      <c r="B3924" t="s">
        <v>157</v>
      </c>
      <c r="C3924" t="s">
        <v>11699</v>
      </c>
      <c r="D3924" t="s">
        <v>5702</v>
      </c>
      <c r="E3924" t="s">
        <v>5703</v>
      </c>
      <c r="F3924" t="s">
        <v>11705</v>
      </c>
      <c r="G3924" s="11"/>
      <c r="H3924" s="11"/>
    </row>
    <row r="3925" spans="1:8" x14ac:dyDescent="0.2">
      <c r="A3925" t="str">
        <f t="shared" si="67"/>
        <v>RX1CCBurns Unit</v>
      </c>
      <c r="B3925" t="s">
        <v>157</v>
      </c>
      <c r="C3925" t="s">
        <v>11699</v>
      </c>
      <c r="D3925" t="s">
        <v>5702</v>
      </c>
      <c r="E3925" t="s">
        <v>5703</v>
      </c>
      <c r="F3925" t="s">
        <v>11706</v>
      </c>
      <c r="G3925" s="11"/>
      <c r="H3925" s="11"/>
    </row>
    <row r="3926" spans="1:8" x14ac:dyDescent="0.2">
      <c r="A3926" t="str">
        <f t="shared" si="67"/>
        <v>RX1CCCardiac Intensive Care Unit</v>
      </c>
      <c r="B3926" t="s">
        <v>157</v>
      </c>
      <c r="C3926" t="s">
        <v>11699</v>
      </c>
      <c r="D3926" t="s">
        <v>5702</v>
      </c>
      <c r="E3926" t="s">
        <v>5703</v>
      </c>
      <c r="F3926" t="s">
        <v>9132</v>
      </c>
      <c r="G3926" s="11"/>
      <c r="H3926" s="11"/>
    </row>
    <row r="3927" spans="1:8" x14ac:dyDescent="0.2">
      <c r="A3927" t="str">
        <f t="shared" si="67"/>
        <v>RX1CCCarrel</v>
      </c>
      <c r="B3927" t="s">
        <v>157</v>
      </c>
      <c r="C3927" t="s">
        <v>11699</v>
      </c>
      <c r="D3927" t="s">
        <v>5702</v>
      </c>
      <c r="E3927" t="s">
        <v>5703</v>
      </c>
      <c r="F3927" t="s">
        <v>11707</v>
      </c>
      <c r="G3927" s="11"/>
      <c r="H3927" s="11"/>
    </row>
    <row r="3928" spans="1:8" x14ac:dyDescent="0.2">
      <c r="A3928" t="str">
        <f t="shared" si="67"/>
        <v>RX1CCCAS Loxley</v>
      </c>
      <c r="B3928" t="s">
        <v>157</v>
      </c>
      <c r="C3928" t="s">
        <v>11699</v>
      </c>
      <c r="D3928" t="s">
        <v>5702</v>
      </c>
      <c r="E3928" t="s">
        <v>5703</v>
      </c>
      <c r="F3928" t="s">
        <v>11708</v>
      </c>
      <c r="G3928" s="11"/>
      <c r="H3928" s="11"/>
    </row>
    <row r="3929" spans="1:8" x14ac:dyDescent="0.2">
      <c r="A3929" t="str">
        <f t="shared" si="67"/>
        <v>RX1CCCritical Care City</v>
      </c>
      <c r="B3929" t="s">
        <v>157</v>
      </c>
      <c r="C3929" t="s">
        <v>11699</v>
      </c>
      <c r="D3929" t="s">
        <v>5702</v>
      </c>
      <c r="E3929" t="s">
        <v>5703</v>
      </c>
      <c r="F3929" t="s">
        <v>11709</v>
      </c>
      <c r="G3929" s="11"/>
      <c r="H3929" s="11"/>
    </row>
    <row r="3930" spans="1:8" x14ac:dyDescent="0.2">
      <c r="A3930" t="str">
        <f t="shared" si="67"/>
        <v>RX1CCCystic Fibrosis Unit.</v>
      </c>
      <c r="B3930" t="s">
        <v>157</v>
      </c>
      <c r="C3930" t="s">
        <v>11699</v>
      </c>
      <c r="D3930" t="s">
        <v>5702</v>
      </c>
      <c r="E3930" t="s">
        <v>5703</v>
      </c>
      <c r="F3930" t="s">
        <v>11710</v>
      </c>
      <c r="G3930" s="11"/>
      <c r="H3930" s="11"/>
    </row>
    <row r="3931" spans="1:8" x14ac:dyDescent="0.2">
      <c r="A3931" t="str">
        <f t="shared" si="67"/>
        <v>RX1CCEdward 2</v>
      </c>
      <c r="B3931" t="s">
        <v>157</v>
      </c>
      <c r="C3931" t="s">
        <v>11699</v>
      </c>
      <c r="D3931" t="s">
        <v>5702</v>
      </c>
      <c r="E3931" t="s">
        <v>5703</v>
      </c>
      <c r="F3931" t="s">
        <v>11711</v>
      </c>
      <c r="G3931" s="11"/>
      <c r="H3931" s="11"/>
    </row>
    <row r="3932" spans="1:8" x14ac:dyDescent="0.2">
      <c r="A3932" t="str">
        <f t="shared" si="67"/>
        <v>RX1CCFleming</v>
      </c>
      <c r="B3932" t="s">
        <v>157</v>
      </c>
      <c r="C3932" t="s">
        <v>11699</v>
      </c>
      <c r="D3932" t="s">
        <v>5702</v>
      </c>
      <c r="E3932" t="s">
        <v>5703</v>
      </c>
      <c r="F3932" t="s">
        <v>11712</v>
      </c>
      <c r="G3932" s="11"/>
      <c r="H3932" s="11"/>
    </row>
    <row r="3933" spans="1:8" x14ac:dyDescent="0.2">
      <c r="A3933" t="str">
        <f t="shared" si="67"/>
        <v>RX1CCFletcher</v>
      </c>
      <c r="B3933" t="s">
        <v>157</v>
      </c>
      <c r="C3933" t="s">
        <v>11699</v>
      </c>
      <c r="D3933" t="s">
        <v>5702</v>
      </c>
      <c r="E3933" t="s">
        <v>5703</v>
      </c>
      <c r="F3933" t="s">
        <v>11713</v>
      </c>
      <c r="G3933" s="11"/>
      <c r="H3933" s="11"/>
    </row>
    <row r="3934" spans="1:8" x14ac:dyDescent="0.2">
      <c r="A3934" t="str">
        <f t="shared" si="67"/>
        <v>RX1CCFraser</v>
      </c>
      <c r="B3934" t="s">
        <v>157</v>
      </c>
      <c r="C3934" t="s">
        <v>11699</v>
      </c>
      <c r="D3934" t="s">
        <v>5702</v>
      </c>
      <c r="E3934" t="s">
        <v>5703</v>
      </c>
      <c r="F3934" t="s">
        <v>9205</v>
      </c>
      <c r="G3934" s="11"/>
      <c r="H3934" s="11"/>
    </row>
    <row r="3935" spans="1:8" x14ac:dyDescent="0.2">
      <c r="A3935" t="str">
        <f t="shared" si="67"/>
        <v>RX1CCGervis Pearson</v>
      </c>
      <c r="B3935" t="s">
        <v>157</v>
      </c>
      <c r="C3935" t="s">
        <v>11699</v>
      </c>
      <c r="D3935" t="s">
        <v>5702</v>
      </c>
      <c r="E3935" t="s">
        <v>5703</v>
      </c>
      <c r="F3935" t="s">
        <v>11714</v>
      </c>
      <c r="G3935" s="11"/>
      <c r="H3935" s="11"/>
    </row>
    <row r="3936" spans="1:8" x14ac:dyDescent="0.2">
      <c r="A3936" t="str">
        <f t="shared" si="67"/>
        <v>RX1CCGillies</v>
      </c>
      <c r="B3936" t="s">
        <v>157</v>
      </c>
      <c r="C3936" t="s">
        <v>11699</v>
      </c>
      <c r="D3936" t="s">
        <v>5702</v>
      </c>
      <c r="E3936" t="s">
        <v>5703</v>
      </c>
      <c r="F3936" t="s">
        <v>11715</v>
      </c>
      <c r="G3936" s="11"/>
      <c r="H3936" s="11"/>
    </row>
    <row r="3937" spans="1:8" x14ac:dyDescent="0.2">
      <c r="A3937" t="str">
        <f t="shared" si="67"/>
        <v>RX1CCHarvey 1</v>
      </c>
      <c r="B3937" t="s">
        <v>157</v>
      </c>
      <c r="C3937" t="s">
        <v>11699</v>
      </c>
      <c r="D3937" t="s">
        <v>5702</v>
      </c>
      <c r="E3937" t="s">
        <v>5703</v>
      </c>
      <c r="F3937" t="s">
        <v>11716</v>
      </c>
      <c r="G3937" s="11"/>
      <c r="H3937" s="11"/>
    </row>
    <row r="3938" spans="1:8" x14ac:dyDescent="0.2">
      <c r="A3938" t="str">
        <f t="shared" si="67"/>
        <v>RX1CCHarvey 2</v>
      </c>
      <c r="B3938" t="s">
        <v>157</v>
      </c>
      <c r="C3938" t="s">
        <v>11699</v>
      </c>
      <c r="D3938" t="s">
        <v>5702</v>
      </c>
      <c r="E3938" t="s">
        <v>5703</v>
      </c>
      <c r="F3938" t="s">
        <v>11717</v>
      </c>
      <c r="G3938" s="11"/>
      <c r="H3938" s="11"/>
    </row>
    <row r="3939" spans="1:8" x14ac:dyDescent="0.2">
      <c r="A3939" t="str">
        <f t="shared" si="67"/>
        <v>RX1CCHayward House</v>
      </c>
      <c r="B3939" t="s">
        <v>157</v>
      </c>
      <c r="C3939" t="s">
        <v>11699</v>
      </c>
      <c r="D3939" t="s">
        <v>5702</v>
      </c>
      <c r="E3939" t="s">
        <v>5703</v>
      </c>
      <c r="F3939" t="s">
        <v>11718</v>
      </c>
      <c r="G3939" s="11"/>
      <c r="H3939" s="11"/>
    </row>
    <row r="3940" spans="1:8" x14ac:dyDescent="0.2">
      <c r="A3940" t="str">
        <f t="shared" si="67"/>
        <v>RX1CCHogarth</v>
      </c>
      <c r="B3940" t="s">
        <v>157</v>
      </c>
      <c r="C3940" t="s">
        <v>11699</v>
      </c>
      <c r="D3940" t="s">
        <v>5702</v>
      </c>
      <c r="E3940" t="s">
        <v>5703</v>
      </c>
      <c r="F3940" t="s">
        <v>11719</v>
      </c>
      <c r="G3940" s="11"/>
      <c r="H3940" s="11"/>
    </row>
    <row r="3941" spans="1:8" x14ac:dyDescent="0.2">
      <c r="A3941" t="str">
        <f t="shared" si="67"/>
        <v>RX1CCLabour Suite City</v>
      </c>
      <c r="B3941" t="s">
        <v>157</v>
      </c>
      <c r="C3941" t="s">
        <v>11699</v>
      </c>
      <c r="D3941" t="s">
        <v>5702</v>
      </c>
      <c r="E3941" t="s">
        <v>5703</v>
      </c>
      <c r="F3941" t="s">
        <v>11720</v>
      </c>
      <c r="G3941" s="11"/>
      <c r="H3941" s="11"/>
    </row>
    <row r="3942" spans="1:8" x14ac:dyDescent="0.2">
      <c r="A3942" t="str">
        <f t="shared" si="67"/>
        <v>RX1CCLawrence</v>
      </c>
      <c r="B3942" t="s">
        <v>157</v>
      </c>
      <c r="C3942" t="s">
        <v>11699</v>
      </c>
      <c r="D3942" t="s">
        <v>5702</v>
      </c>
      <c r="E3942" t="s">
        <v>5703</v>
      </c>
      <c r="F3942" t="s">
        <v>11721</v>
      </c>
      <c r="G3942" s="11"/>
      <c r="H3942" s="11"/>
    </row>
    <row r="3943" spans="1:8" x14ac:dyDescent="0.2">
      <c r="A3943" t="str">
        <f t="shared" si="67"/>
        <v>RX1CCLinden Lodge</v>
      </c>
      <c r="B3943" t="s">
        <v>157</v>
      </c>
      <c r="C3943" t="s">
        <v>11699</v>
      </c>
      <c r="D3943" t="s">
        <v>5702</v>
      </c>
      <c r="E3943" t="s">
        <v>5703</v>
      </c>
      <c r="F3943" t="s">
        <v>11114</v>
      </c>
      <c r="G3943" s="11"/>
      <c r="H3943" s="11"/>
    </row>
    <row r="3944" spans="1:8" x14ac:dyDescent="0.2">
      <c r="A3944" t="str">
        <f t="shared" si="67"/>
        <v>RX1CCLoxley Ward</v>
      </c>
      <c r="B3944" t="s">
        <v>157</v>
      </c>
      <c r="C3944" t="s">
        <v>11699</v>
      </c>
      <c r="D3944" t="s">
        <v>5702</v>
      </c>
      <c r="E3944" t="s">
        <v>5703</v>
      </c>
      <c r="F3944" t="s">
        <v>11722</v>
      </c>
      <c r="G3944" s="11"/>
      <c r="H3944" s="11"/>
    </row>
    <row r="3945" spans="1:8" x14ac:dyDescent="0.2">
      <c r="A3945" t="str">
        <f t="shared" si="67"/>
        <v>RX1CCMorris</v>
      </c>
      <c r="B3945" t="s">
        <v>157</v>
      </c>
      <c r="C3945" t="s">
        <v>11699</v>
      </c>
      <c r="D3945" t="s">
        <v>5702</v>
      </c>
      <c r="E3945" t="s">
        <v>5703</v>
      </c>
      <c r="F3945" t="s">
        <v>11723</v>
      </c>
      <c r="G3945" s="11"/>
      <c r="H3945" s="11"/>
    </row>
    <row r="3946" spans="1:8" x14ac:dyDescent="0.2">
      <c r="A3946" t="str">
        <f t="shared" ref="A3946:A4009" si="68">CONCATENATE(D3947,F3947)</f>
        <v>RX1CCNeonatal CITY</v>
      </c>
      <c r="B3946" t="s">
        <v>157</v>
      </c>
      <c r="C3946" t="s">
        <v>11699</v>
      </c>
      <c r="D3946" t="s">
        <v>5702</v>
      </c>
      <c r="E3946" t="s">
        <v>5703</v>
      </c>
      <c r="F3946" t="s">
        <v>11148</v>
      </c>
      <c r="G3946" s="11"/>
      <c r="H3946" s="11"/>
    </row>
    <row r="3947" spans="1:8" x14ac:dyDescent="0.2">
      <c r="A3947" t="str">
        <f t="shared" si="68"/>
        <v>RX1CCNewell</v>
      </c>
      <c r="B3947" t="s">
        <v>157</v>
      </c>
      <c r="C3947" t="s">
        <v>11699</v>
      </c>
      <c r="D3947" t="s">
        <v>5702</v>
      </c>
      <c r="E3947" t="s">
        <v>5703</v>
      </c>
      <c r="F3947" t="s">
        <v>11724</v>
      </c>
      <c r="G3947" s="11"/>
      <c r="H3947" s="11"/>
    </row>
    <row r="3948" spans="1:8" x14ac:dyDescent="0.2">
      <c r="A3948" t="str">
        <f t="shared" si="68"/>
        <v>RX1CCNightingale 2</v>
      </c>
      <c r="B3948" t="s">
        <v>157</v>
      </c>
      <c r="C3948" t="s">
        <v>11699</v>
      </c>
      <c r="D3948" t="s">
        <v>5702</v>
      </c>
      <c r="E3948" t="s">
        <v>5703</v>
      </c>
      <c r="F3948" t="s">
        <v>11725</v>
      </c>
      <c r="G3948" s="11"/>
      <c r="H3948" s="11"/>
    </row>
    <row r="3949" spans="1:8" x14ac:dyDescent="0.2">
      <c r="A3949" t="str">
        <f t="shared" si="68"/>
        <v>RX1CCOxton</v>
      </c>
      <c r="B3949" t="s">
        <v>157</v>
      </c>
      <c r="C3949" t="s">
        <v>11699</v>
      </c>
      <c r="D3949" t="s">
        <v>5702</v>
      </c>
      <c r="E3949" t="s">
        <v>5703</v>
      </c>
      <c r="F3949" t="s">
        <v>11726</v>
      </c>
      <c r="G3949" s="11"/>
      <c r="H3949" s="11"/>
    </row>
    <row r="3950" spans="1:8" x14ac:dyDescent="0.2">
      <c r="A3950" t="str">
        <f t="shared" si="68"/>
        <v>RX1CCPapplewick</v>
      </c>
      <c r="B3950" t="s">
        <v>157</v>
      </c>
      <c r="C3950" t="s">
        <v>11699</v>
      </c>
      <c r="D3950" t="s">
        <v>5702</v>
      </c>
      <c r="E3950" t="s">
        <v>5703</v>
      </c>
      <c r="F3950" t="s">
        <v>11727</v>
      </c>
      <c r="G3950" s="11"/>
      <c r="H3950" s="11"/>
    </row>
    <row r="3951" spans="1:8" x14ac:dyDescent="0.2">
      <c r="A3951" t="str">
        <f t="shared" si="68"/>
        <v>RX1CCPatience 1</v>
      </c>
      <c r="B3951" t="s">
        <v>157</v>
      </c>
      <c r="C3951" t="s">
        <v>11699</v>
      </c>
      <c r="D3951" t="s">
        <v>5702</v>
      </c>
      <c r="E3951" t="s">
        <v>5703</v>
      </c>
      <c r="F3951" t="s">
        <v>11728</v>
      </c>
      <c r="G3951" s="11"/>
      <c r="H3951" s="11"/>
    </row>
    <row r="3952" spans="1:8" x14ac:dyDescent="0.2">
      <c r="A3952" t="str">
        <f t="shared" si="68"/>
        <v>RX1CCRAU</v>
      </c>
      <c r="B3952" t="s">
        <v>157</v>
      </c>
      <c r="C3952" t="s">
        <v>11699</v>
      </c>
      <c r="D3952" t="s">
        <v>5702</v>
      </c>
      <c r="E3952" t="s">
        <v>5703</v>
      </c>
      <c r="F3952" t="s">
        <v>11729</v>
      </c>
      <c r="G3952" s="11"/>
      <c r="H3952" s="11"/>
    </row>
    <row r="3953" spans="1:8" x14ac:dyDescent="0.2">
      <c r="A3953" t="str">
        <f t="shared" si="68"/>
        <v>RX1CCSouthwell</v>
      </c>
      <c r="B3953" t="s">
        <v>157</v>
      </c>
      <c r="C3953" t="s">
        <v>11699</v>
      </c>
      <c r="D3953" t="s">
        <v>5702</v>
      </c>
      <c r="E3953" t="s">
        <v>5703</v>
      </c>
      <c r="F3953" t="s">
        <v>11730</v>
      </c>
      <c r="G3953" s="11"/>
      <c r="H3953" s="11"/>
    </row>
    <row r="3954" spans="1:8" x14ac:dyDescent="0.2">
      <c r="A3954" t="str">
        <f t="shared" si="68"/>
        <v>RX1CCSpecialist Receiving Unit</v>
      </c>
      <c r="B3954" t="s">
        <v>157</v>
      </c>
      <c r="C3954" t="s">
        <v>11699</v>
      </c>
      <c r="D3954" t="s">
        <v>5702</v>
      </c>
      <c r="E3954" t="s">
        <v>5703</v>
      </c>
      <c r="F3954" t="s">
        <v>11731</v>
      </c>
      <c r="G3954" s="11"/>
      <c r="H3954" s="11"/>
    </row>
    <row r="3955" spans="1:8" x14ac:dyDescent="0.2">
      <c r="A3955" t="str">
        <f t="shared" si="68"/>
        <v>RX1CCToghill Ward</v>
      </c>
      <c r="B3955" t="s">
        <v>157</v>
      </c>
      <c r="C3955" t="s">
        <v>11699</v>
      </c>
      <c r="D3955" t="s">
        <v>5702</v>
      </c>
      <c r="E3955" t="s">
        <v>5703</v>
      </c>
      <c r="F3955" t="s">
        <v>11732</v>
      </c>
      <c r="G3955" s="11"/>
      <c r="H3955" s="11"/>
    </row>
    <row r="3956" spans="1:8" x14ac:dyDescent="0.2">
      <c r="A3956" t="str">
        <f t="shared" si="68"/>
        <v>RX1CCWinifred 2</v>
      </c>
      <c r="B3956" t="s">
        <v>157</v>
      </c>
      <c r="C3956" t="s">
        <v>11699</v>
      </c>
      <c r="D3956" t="s">
        <v>5702</v>
      </c>
      <c r="E3956" t="s">
        <v>5703</v>
      </c>
      <c r="F3956" t="s">
        <v>11733</v>
      </c>
      <c r="G3956" s="11"/>
      <c r="H3956" s="11"/>
    </row>
    <row r="3957" spans="1:8" x14ac:dyDescent="0.2">
      <c r="A3957" t="str">
        <f t="shared" si="68"/>
        <v>RX1RAA23</v>
      </c>
      <c r="B3957" t="s">
        <v>157</v>
      </c>
      <c r="C3957" t="s">
        <v>11699</v>
      </c>
      <c r="D3957" t="s">
        <v>5702</v>
      </c>
      <c r="E3957" t="s">
        <v>5703</v>
      </c>
      <c r="F3957" t="s">
        <v>11734</v>
      </c>
      <c r="G3957" s="11"/>
      <c r="H3957" s="11"/>
    </row>
    <row r="3958" spans="1:8" x14ac:dyDescent="0.2">
      <c r="A3958" t="str">
        <f t="shared" si="68"/>
        <v>RX1RAAdvanced Respiratory Care Unit</v>
      </c>
      <c r="B3958" t="s">
        <v>157</v>
      </c>
      <c r="C3958" t="s">
        <v>11699</v>
      </c>
      <c r="D3958" t="s">
        <v>5704</v>
      </c>
      <c r="E3958" t="s">
        <v>5705</v>
      </c>
      <c r="F3958" t="s">
        <v>11735</v>
      </c>
      <c r="G3958" s="11"/>
      <c r="H3958" s="11"/>
    </row>
    <row r="3959" spans="1:8" x14ac:dyDescent="0.2">
      <c r="A3959" t="str">
        <f t="shared" si="68"/>
        <v>RX1RAAICU-Adult Critical Care</v>
      </c>
      <c r="B3959" t="s">
        <v>157</v>
      </c>
      <c r="C3959" t="s">
        <v>11699</v>
      </c>
      <c r="D3959" t="s">
        <v>5704</v>
      </c>
      <c r="E3959" t="s">
        <v>5705</v>
      </c>
      <c r="F3959" t="s">
        <v>11736</v>
      </c>
      <c r="G3959" s="11"/>
      <c r="H3959" s="11"/>
    </row>
    <row r="3960" spans="1:8" x14ac:dyDescent="0.2">
      <c r="A3960" t="str">
        <f t="shared" si="68"/>
        <v>RX1RAB26</v>
      </c>
      <c r="B3960" t="s">
        <v>157</v>
      </c>
      <c r="C3960" t="s">
        <v>11699</v>
      </c>
      <c r="D3960" t="s">
        <v>5704</v>
      </c>
      <c r="E3960" t="s">
        <v>5705</v>
      </c>
      <c r="F3960" t="s">
        <v>11737</v>
      </c>
      <c r="G3960" s="11"/>
      <c r="H3960" s="11"/>
    </row>
    <row r="3961" spans="1:8" x14ac:dyDescent="0.2">
      <c r="A3961" t="str">
        <f t="shared" si="68"/>
        <v>RX1RAB3 AMU</v>
      </c>
      <c r="B3961" t="s">
        <v>157</v>
      </c>
      <c r="C3961" t="s">
        <v>11699</v>
      </c>
      <c r="D3961" t="s">
        <v>5704</v>
      </c>
      <c r="E3961" t="s">
        <v>5705</v>
      </c>
      <c r="F3961" t="s">
        <v>11738</v>
      </c>
      <c r="G3961" s="11"/>
      <c r="H3961" s="12"/>
    </row>
    <row r="3962" spans="1:8" x14ac:dyDescent="0.2">
      <c r="A3962" t="str">
        <f t="shared" si="68"/>
        <v>RX1RAB47</v>
      </c>
      <c r="B3962" t="s">
        <v>157</v>
      </c>
      <c r="C3962" t="s">
        <v>11699</v>
      </c>
      <c r="D3962" t="s">
        <v>5704</v>
      </c>
      <c r="E3962" t="s">
        <v>5705</v>
      </c>
      <c r="F3962" t="s">
        <v>11739</v>
      </c>
      <c r="G3962" s="11"/>
      <c r="H3962" s="12"/>
    </row>
    <row r="3963" spans="1:8" x14ac:dyDescent="0.2">
      <c r="A3963" t="str">
        <f t="shared" si="68"/>
        <v>RX1RAB48</v>
      </c>
      <c r="B3963" t="s">
        <v>157</v>
      </c>
      <c r="C3963" t="s">
        <v>11699</v>
      </c>
      <c r="D3963" t="s">
        <v>5704</v>
      </c>
      <c r="E3963" t="s">
        <v>5705</v>
      </c>
      <c r="F3963" t="s">
        <v>11740</v>
      </c>
      <c r="G3963" s="11"/>
      <c r="H3963" s="12"/>
    </row>
    <row r="3964" spans="1:8" x14ac:dyDescent="0.2">
      <c r="A3964" t="str">
        <f t="shared" si="68"/>
        <v>RX1RAB49</v>
      </c>
      <c r="B3964" t="s">
        <v>157</v>
      </c>
      <c r="C3964" t="s">
        <v>11699</v>
      </c>
      <c r="D3964" t="s">
        <v>5704</v>
      </c>
      <c r="E3964" t="s">
        <v>5705</v>
      </c>
      <c r="F3964" t="s">
        <v>11741</v>
      </c>
      <c r="G3964" s="11"/>
      <c r="H3964" s="12"/>
    </row>
    <row r="3965" spans="1:8" x14ac:dyDescent="0.2">
      <c r="A3965" t="str">
        <f t="shared" si="68"/>
        <v>RX1RAC25</v>
      </c>
      <c r="B3965" t="s">
        <v>157</v>
      </c>
      <c r="C3965" t="s">
        <v>11699</v>
      </c>
      <c r="D3965" t="s">
        <v>5704</v>
      </c>
      <c r="E3965" t="s">
        <v>5705</v>
      </c>
      <c r="F3965" t="s">
        <v>11742</v>
      </c>
      <c r="G3965" s="11"/>
      <c r="H3965" s="12"/>
    </row>
    <row r="3966" spans="1:8" x14ac:dyDescent="0.2">
      <c r="A3966" t="str">
        <f t="shared" si="68"/>
        <v>RX1RAC29</v>
      </c>
      <c r="B3966" t="s">
        <v>157</v>
      </c>
      <c r="C3966" t="s">
        <v>11699</v>
      </c>
      <c r="D3966" t="s">
        <v>5704</v>
      </c>
      <c r="E3966" t="s">
        <v>5705</v>
      </c>
      <c r="F3966" t="s">
        <v>11743</v>
      </c>
      <c r="G3966" s="11"/>
      <c r="H3966" s="12"/>
    </row>
    <row r="3967" spans="1:8" x14ac:dyDescent="0.2">
      <c r="A3967" t="str">
        <f t="shared" si="68"/>
        <v>RX1RAC30</v>
      </c>
      <c r="B3967" t="s">
        <v>157</v>
      </c>
      <c r="C3967" t="s">
        <v>11699</v>
      </c>
      <c r="D3967" t="s">
        <v>5704</v>
      </c>
      <c r="E3967" t="s">
        <v>5705</v>
      </c>
      <c r="F3967" t="s">
        <v>10233</v>
      </c>
      <c r="G3967" s="11"/>
      <c r="H3967" s="12"/>
    </row>
    <row r="3968" spans="1:8" x14ac:dyDescent="0.2">
      <c r="A3968" t="str">
        <f t="shared" si="68"/>
        <v>RX1RAC31</v>
      </c>
      <c r="B3968" t="s">
        <v>157</v>
      </c>
      <c r="C3968" t="s">
        <v>11699</v>
      </c>
      <c r="D3968" t="s">
        <v>5704</v>
      </c>
      <c r="E3968" t="s">
        <v>5705</v>
      </c>
      <c r="F3968" t="s">
        <v>10234</v>
      </c>
      <c r="G3968" s="11"/>
      <c r="H3968" s="12"/>
    </row>
    <row r="3969" spans="1:8" x14ac:dyDescent="0.2">
      <c r="A3969" t="str">
        <f t="shared" si="68"/>
        <v>RX1RAC4</v>
      </c>
      <c r="B3969" t="s">
        <v>157</v>
      </c>
      <c r="C3969" t="s">
        <v>11699</v>
      </c>
      <c r="D3969" t="s">
        <v>5704</v>
      </c>
      <c r="E3969" t="s">
        <v>5705</v>
      </c>
      <c r="F3969" t="s">
        <v>10235</v>
      </c>
      <c r="G3969" s="11"/>
      <c r="H3969" s="12"/>
    </row>
    <row r="3970" spans="1:8" x14ac:dyDescent="0.2">
      <c r="A3970" t="str">
        <f t="shared" si="68"/>
        <v>RX1RAC5</v>
      </c>
      <c r="B3970" t="s">
        <v>157</v>
      </c>
      <c r="C3970" t="s">
        <v>11699</v>
      </c>
      <c r="D3970" t="s">
        <v>5704</v>
      </c>
      <c r="E3970" t="s">
        <v>5705</v>
      </c>
      <c r="F3970" t="s">
        <v>8993</v>
      </c>
      <c r="G3970" s="11"/>
      <c r="H3970" s="12"/>
    </row>
    <row r="3971" spans="1:8" x14ac:dyDescent="0.2">
      <c r="A3971" t="str">
        <f t="shared" si="68"/>
        <v>RX1RAC51</v>
      </c>
      <c r="B3971" t="s">
        <v>157</v>
      </c>
      <c r="C3971" t="s">
        <v>11699</v>
      </c>
      <c r="D3971" t="s">
        <v>5704</v>
      </c>
      <c r="E3971" t="s">
        <v>5705</v>
      </c>
      <c r="F3971" t="s">
        <v>8994</v>
      </c>
      <c r="G3971" s="11"/>
      <c r="H3971" s="12"/>
    </row>
    <row r="3972" spans="1:8" x14ac:dyDescent="0.2">
      <c r="A3972" t="str">
        <f t="shared" si="68"/>
        <v>RX1RAC52</v>
      </c>
      <c r="B3972" t="s">
        <v>157</v>
      </c>
      <c r="C3972" t="s">
        <v>11699</v>
      </c>
      <c r="D3972" t="s">
        <v>5704</v>
      </c>
      <c r="E3972" t="s">
        <v>5705</v>
      </c>
      <c r="F3972" t="s">
        <v>11744</v>
      </c>
      <c r="G3972" s="11"/>
      <c r="H3972" s="12"/>
    </row>
    <row r="3973" spans="1:8" x14ac:dyDescent="0.2">
      <c r="A3973" t="str">
        <f t="shared" si="68"/>
        <v>RX1RAC53</v>
      </c>
      <c r="B3973" t="s">
        <v>157</v>
      </c>
      <c r="C3973" t="s">
        <v>11699</v>
      </c>
      <c r="D3973" t="s">
        <v>5704</v>
      </c>
      <c r="E3973" t="s">
        <v>5705</v>
      </c>
      <c r="F3973" t="s">
        <v>11745</v>
      </c>
      <c r="G3973" s="11"/>
      <c r="H3973" s="12"/>
    </row>
    <row r="3974" spans="1:8" x14ac:dyDescent="0.2">
      <c r="A3974" t="str">
        <f t="shared" si="68"/>
        <v>RX1RAC54</v>
      </c>
      <c r="B3974" t="s">
        <v>157</v>
      </c>
      <c r="C3974" t="s">
        <v>11699</v>
      </c>
      <c r="D3974" t="s">
        <v>5704</v>
      </c>
      <c r="E3974" t="s">
        <v>5705</v>
      </c>
      <c r="F3974" t="s">
        <v>11746</v>
      </c>
      <c r="G3974" s="11"/>
      <c r="H3974" s="12"/>
    </row>
    <row r="3975" spans="1:8" x14ac:dyDescent="0.2">
      <c r="A3975" t="str">
        <f t="shared" si="68"/>
        <v>RX1RAC6</v>
      </c>
      <c r="B3975" t="s">
        <v>157</v>
      </c>
      <c r="C3975" t="s">
        <v>11699</v>
      </c>
      <c r="D3975" t="s">
        <v>5704</v>
      </c>
      <c r="E3975" t="s">
        <v>5705</v>
      </c>
      <c r="F3975" t="s">
        <v>11747</v>
      </c>
      <c r="G3975" s="11"/>
      <c r="H3975" s="12"/>
    </row>
    <row r="3976" spans="1:8" x14ac:dyDescent="0.2">
      <c r="A3976" t="str">
        <f t="shared" si="68"/>
        <v>RX1RAChildrens Assessment Unit</v>
      </c>
      <c r="B3976" t="s">
        <v>157</v>
      </c>
      <c r="C3976" t="s">
        <v>11699</v>
      </c>
      <c r="D3976" t="s">
        <v>5704</v>
      </c>
      <c r="E3976" t="s">
        <v>5705</v>
      </c>
      <c r="F3976" t="s">
        <v>8995</v>
      </c>
      <c r="G3976" s="11"/>
      <c r="H3976" s="12"/>
    </row>
    <row r="3977" spans="1:8" x14ac:dyDescent="0.2">
      <c r="A3977" t="str">
        <f t="shared" si="68"/>
        <v>RX1RAD10</v>
      </c>
      <c r="B3977" t="s">
        <v>157</v>
      </c>
      <c r="C3977" t="s">
        <v>11699</v>
      </c>
      <c r="D3977" t="s">
        <v>5704</v>
      </c>
      <c r="E3977" t="s">
        <v>5705</v>
      </c>
      <c r="F3977" t="s">
        <v>11748</v>
      </c>
      <c r="G3977" s="11"/>
      <c r="H3977" s="12"/>
    </row>
    <row r="3978" spans="1:8" x14ac:dyDescent="0.2">
      <c r="A3978" t="str">
        <f t="shared" si="68"/>
        <v>RX1RAD11</v>
      </c>
      <c r="B3978" t="s">
        <v>157</v>
      </c>
      <c r="C3978" t="s">
        <v>11699</v>
      </c>
      <c r="D3978" t="s">
        <v>5704</v>
      </c>
      <c r="E3978" t="s">
        <v>5705</v>
      </c>
      <c r="F3978" t="s">
        <v>9001</v>
      </c>
      <c r="G3978" s="11"/>
      <c r="H3978" s="12"/>
    </row>
    <row r="3979" spans="1:8" x14ac:dyDescent="0.2">
      <c r="A3979" t="str">
        <f t="shared" si="68"/>
        <v>RX1RAD33</v>
      </c>
      <c r="B3979" t="s">
        <v>157</v>
      </c>
      <c r="C3979" t="s">
        <v>11699</v>
      </c>
      <c r="D3979" t="s">
        <v>5704</v>
      </c>
      <c r="E3979" t="s">
        <v>5705</v>
      </c>
      <c r="F3979" t="s">
        <v>11749</v>
      </c>
      <c r="G3979" s="11"/>
      <c r="H3979" s="12"/>
    </row>
    <row r="3980" spans="1:8" x14ac:dyDescent="0.2">
      <c r="A3980" t="str">
        <f t="shared" si="68"/>
        <v>RX1RAD34</v>
      </c>
      <c r="B3980" t="s">
        <v>157</v>
      </c>
      <c r="C3980" t="s">
        <v>11699</v>
      </c>
      <c r="D3980" t="s">
        <v>5704</v>
      </c>
      <c r="E3980" t="s">
        <v>5705</v>
      </c>
      <c r="F3980" t="s">
        <v>11750</v>
      </c>
      <c r="G3980" s="11"/>
      <c r="H3980" s="12"/>
    </row>
    <row r="3981" spans="1:8" x14ac:dyDescent="0.2">
      <c r="A3981" t="str">
        <f t="shared" si="68"/>
        <v>RX1RAD35</v>
      </c>
      <c r="B3981" t="s">
        <v>157</v>
      </c>
      <c r="C3981" t="s">
        <v>11699</v>
      </c>
      <c r="D3981" t="s">
        <v>5704</v>
      </c>
      <c r="E3981" t="s">
        <v>5705</v>
      </c>
      <c r="F3981" t="s">
        <v>11751</v>
      </c>
      <c r="G3981" s="11"/>
      <c r="H3981" s="12"/>
    </row>
    <row r="3982" spans="1:8" x14ac:dyDescent="0.2">
      <c r="A3982" t="str">
        <f t="shared" si="68"/>
        <v>RX1RAD55 Level One Unit</v>
      </c>
      <c r="B3982" t="s">
        <v>157</v>
      </c>
      <c r="C3982" t="s">
        <v>11699</v>
      </c>
      <c r="D3982" t="s">
        <v>5704</v>
      </c>
      <c r="E3982" t="s">
        <v>5705</v>
      </c>
      <c r="F3982" t="s">
        <v>11752</v>
      </c>
      <c r="G3982" s="11"/>
      <c r="H3982" s="12"/>
    </row>
    <row r="3983" spans="1:8" x14ac:dyDescent="0.2">
      <c r="A3983" t="str">
        <f t="shared" si="68"/>
        <v>RX1RAD57</v>
      </c>
      <c r="B3983" t="s">
        <v>157</v>
      </c>
      <c r="C3983" t="s">
        <v>11699</v>
      </c>
      <c r="D3983" t="s">
        <v>5704</v>
      </c>
      <c r="E3983" t="s">
        <v>5705</v>
      </c>
      <c r="F3983" t="s">
        <v>11753</v>
      </c>
      <c r="G3983" s="11"/>
      <c r="H3983" s="12"/>
    </row>
    <row r="3984" spans="1:8" x14ac:dyDescent="0.2">
      <c r="A3984" t="str">
        <f t="shared" si="68"/>
        <v>RX1RAD58</v>
      </c>
      <c r="B3984" t="s">
        <v>157</v>
      </c>
      <c r="C3984" t="s">
        <v>11699</v>
      </c>
      <c r="D3984" t="s">
        <v>5704</v>
      </c>
      <c r="E3984" t="s">
        <v>5705</v>
      </c>
      <c r="F3984" t="s">
        <v>11754</v>
      </c>
      <c r="G3984" s="11" t="s">
        <v>11792</v>
      </c>
      <c r="H3984" s="12">
        <v>43745</v>
      </c>
    </row>
    <row r="3985" spans="1:8" x14ac:dyDescent="0.2">
      <c r="A3985" t="str">
        <f t="shared" si="68"/>
        <v>RX1RAD8</v>
      </c>
      <c r="B3985" t="s">
        <v>157</v>
      </c>
      <c r="C3985" t="s">
        <v>11699</v>
      </c>
      <c r="D3985" t="s">
        <v>5704</v>
      </c>
      <c r="E3985" t="s">
        <v>5705</v>
      </c>
      <c r="F3985" t="s">
        <v>11755</v>
      </c>
      <c r="G3985" s="11"/>
      <c r="H3985" s="12"/>
    </row>
    <row r="3986" spans="1:8" x14ac:dyDescent="0.2">
      <c r="A3986" t="str">
        <f t="shared" si="68"/>
        <v>RX1RAE12</v>
      </c>
      <c r="B3986" t="s">
        <v>157</v>
      </c>
      <c r="C3986" t="s">
        <v>11699</v>
      </c>
      <c r="D3986" t="s">
        <v>5704</v>
      </c>
      <c r="E3986" t="s">
        <v>5705</v>
      </c>
      <c r="F3986" t="s">
        <v>9007</v>
      </c>
      <c r="G3986" s="11"/>
      <c r="H3986" s="12"/>
    </row>
    <row r="3987" spans="1:8" x14ac:dyDescent="0.2">
      <c r="A3987" t="str">
        <f t="shared" si="68"/>
        <v>RX1RAE14</v>
      </c>
      <c r="B3987" t="s">
        <v>157</v>
      </c>
      <c r="C3987" t="s">
        <v>11699</v>
      </c>
      <c r="D3987" t="s">
        <v>5704</v>
      </c>
      <c r="E3987" t="s">
        <v>5705</v>
      </c>
      <c r="F3987" t="s">
        <v>11756</v>
      </c>
      <c r="G3987" s="11"/>
      <c r="H3987" s="12"/>
    </row>
    <row r="3988" spans="1:8" x14ac:dyDescent="0.2">
      <c r="A3988" t="str">
        <f t="shared" si="68"/>
        <v>RX1RAE15</v>
      </c>
      <c r="B3988" t="s">
        <v>157</v>
      </c>
      <c r="C3988" t="s">
        <v>11699</v>
      </c>
      <c r="D3988" t="s">
        <v>5704</v>
      </c>
      <c r="E3988" t="s">
        <v>5705</v>
      </c>
      <c r="F3988" t="s">
        <v>11757</v>
      </c>
      <c r="G3988" s="11"/>
      <c r="H3988" s="12"/>
    </row>
    <row r="3989" spans="1:8" x14ac:dyDescent="0.2">
      <c r="A3989" t="str">
        <f t="shared" si="68"/>
        <v>RX1RAE16</v>
      </c>
      <c r="B3989" t="s">
        <v>157</v>
      </c>
      <c r="C3989" t="s">
        <v>11699</v>
      </c>
      <c r="D3989" t="s">
        <v>5704</v>
      </c>
      <c r="E3989" t="s">
        <v>5705</v>
      </c>
      <c r="F3989" t="s">
        <v>11758</v>
      </c>
      <c r="G3989" s="11"/>
      <c r="H3989" s="12"/>
    </row>
    <row r="3990" spans="1:8" x14ac:dyDescent="0.2">
      <c r="A3990" t="str">
        <f t="shared" si="68"/>
        <v>RX1RAE17</v>
      </c>
      <c r="B3990" t="s">
        <v>157</v>
      </c>
      <c r="C3990" t="s">
        <v>11699</v>
      </c>
      <c r="D3990" t="s">
        <v>5704</v>
      </c>
      <c r="E3990" t="s">
        <v>5705</v>
      </c>
      <c r="F3990" t="s">
        <v>11759</v>
      </c>
      <c r="G3990" s="11"/>
      <c r="H3990" s="12"/>
    </row>
    <row r="3991" spans="1:8" x14ac:dyDescent="0.2">
      <c r="A3991" t="str">
        <f t="shared" si="68"/>
        <v>RX1RAF18</v>
      </c>
      <c r="B3991" t="s">
        <v>157</v>
      </c>
      <c r="C3991" t="s">
        <v>11699</v>
      </c>
      <c r="D3991" t="s">
        <v>5704</v>
      </c>
      <c r="E3991" t="s">
        <v>5705</v>
      </c>
      <c r="F3991" t="s">
        <v>11760</v>
      </c>
      <c r="G3991" s="11"/>
      <c r="H3991" s="12"/>
    </row>
    <row r="3992" spans="1:8" x14ac:dyDescent="0.2">
      <c r="A3992" t="str">
        <f t="shared" si="68"/>
        <v>RX1RAF19</v>
      </c>
      <c r="B3992" t="s">
        <v>157</v>
      </c>
      <c r="C3992" t="s">
        <v>11699</v>
      </c>
      <c r="D3992" t="s">
        <v>5704</v>
      </c>
      <c r="E3992" t="s">
        <v>5705</v>
      </c>
      <c r="F3992" t="s">
        <v>11761</v>
      </c>
      <c r="G3992" s="11"/>
      <c r="H3992" s="12"/>
    </row>
    <row r="3993" spans="1:8" x14ac:dyDescent="0.2">
      <c r="A3993" t="str">
        <f t="shared" si="68"/>
        <v>RX1RAF20</v>
      </c>
      <c r="B3993" t="s">
        <v>157</v>
      </c>
      <c r="C3993" t="s">
        <v>11699</v>
      </c>
      <c r="D3993" t="s">
        <v>5704</v>
      </c>
      <c r="E3993" t="s">
        <v>5705</v>
      </c>
      <c r="F3993" t="s">
        <v>11762</v>
      </c>
      <c r="G3993" s="11"/>
      <c r="H3993" s="12"/>
    </row>
    <row r="3994" spans="1:8" x14ac:dyDescent="0.2">
      <c r="A3994" t="str">
        <f t="shared" si="68"/>
        <v>RX1RAF21</v>
      </c>
      <c r="B3994" t="s">
        <v>157</v>
      </c>
      <c r="C3994" t="s">
        <v>11699</v>
      </c>
      <c r="D3994" t="s">
        <v>5704</v>
      </c>
      <c r="E3994" t="s">
        <v>5705</v>
      </c>
      <c r="F3994" t="s">
        <v>11763</v>
      </c>
      <c r="G3994" s="11"/>
      <c r="H3994" s="11"/>
    </row>
    <row r="3995" spans="1:8" x14ac:dyDescent="0.2">
      <c r="A3995" t="str">
        <f t="shared" si="68"/>
        <v>RX1RAF22/CNU</v>
      </c>
      <c r="B3995" t="s">
        <v>157</v>
      </c>
      <c r="C3995" t="s">
        <v>11699</v>
      </c>
      <c r="D3995" t="s">
        <v>5704</v>
      </c>
      <c r="E3995" t="s">
        <v>5705</v>
      </c>
      <c r="F3995" t="s">
        <v>11764</v>
      </c>
      <c r="G3995" s="11"/>
      <c r="H3995" s="11"/>
    </row>
    <row r="3996" spans="1:8" x14ac:dyDescent="0.2">
      <c r="A3996" t="str">
        <f t="shared" si="68"/>
        <v>RX1RALabour Suite QMC</v>
      </c>
      <c r="B3996" t="s">
        <v>157</v>
      </c>
      <c r="C3996" t="s">
        <v>11699</v>
      </c>
      <c r="D3996" t="s">
        <v>5704</v>
      </c>
      <c r="E3996" t="s">
        <v>5705</v>
      </c>
      <c r="F3996" t="s">
        <v>11765</v>
      </c>
      <c r="G3996" s="11"/>
      <c r="H3996" s="11"/>
    </row>
    <row r="3997" spans="1:8" x14ac:dyDescent="0.2">
      <c r="A3997" t="str">
        <f t="shared" si="68"/>
        <v>RX1RANeonatal QMC</v>
      </c>
      <c r="B3997" t="s">
        <v>157</v>
      </c>
      <c r="C3997" t="s">
        <v>11699</v>
      </c>
      <c r="D3997" t="s">
        <v>5704</v>
      </c>
      <c r="E3997" t="s">
        <v>5705</v>
      </c>
      <c r="F3997" t="s">
        <v>11766</v>
      </c>
      <c r="G3997" s="11"/>
      <c r="H3997" s="11"/>
    </row>
    <row r="3998" spans="1:8" x14ac:dyDescent="0.2">
      <c r="A3998" t="str">
        <f t="shared" si="68"/>
        <v>RX1RANeuro &amp; Spinal Post Operative Unit</v>
      </c>
      <c r="B3998" t="s">
        <v>157</v>
      </c>
      <c r="C3998" t="s">
        <v>11699</v>
      </c>
      <c r="D3998" t="s">
        <v>5704</v>
      </c>
      <c r="E3998" t="s">
        <v>5705</v>
      </c>
      <c r="F3998" t="s">
        <v>11767</v>
      </c>
      <c r="G3998" s="11"/>
      <c r="H3998" s="11"/>
    </row>
    <row r="3999" spans="1:8" x14ac:dyDescent="0.2">
      <c r="A3999" t="str">
        <f t="shared" si="68"/>
        <v>RX1RAPaeds Neuro Ward</v>
      </c>
      <c r="B3999" t="s">
        <v>157</v>
      </c>
      <c r="C3999" t="s">
        <v>11699</v>
      </c>
      <c r="D3999" t="s">
        <v>5704</v>
      </c>
      <c r="E3999" t="s">
        <v>5705</v>
      </c>
      <c r="F3999" t="s">
        <v>11768</v>
      </c>
      <c r="G3999" s="11"/>
      <c r="H3999" s="11"/>
    </row>
    <row r="4000" spans="1:8" x14ac:dyDescent="0.2">
      <c r="A4000" t="str">
        <f t="shared" si="68"/>
        <v>RX1RAPaeds Oncology Ward</v>
      </c>
      <c r="B4000" t="s">
        <v>157</v>
      </c>
      <c r="C4000" t="s">
        <v>11699</v>
      </c>
      <c r="D4000" t="s">
        <v>5704</v>
      </c>
      <c r="E4000" t="s">
        <v>5705</v>
      </c>
      <c r="F4000" t="s">
        <v>11769</v>
      </c>
      <c r="G4000" s="11"/>
      <c r="H4000" s="11"/>
    </row>
    <row r="4001" spans="1:8" x14ac:dyDescent="0.2">
      <c r="A4001" t="str">
        <f t="shared" si="68"/>
        <v>RX1RAPHDU&amp;PICU</v>
      </c>
      <c r="B4001" t="s">
        <v>157</v>
      </c>
      <c r="C4001" t="s">
        <v>11699</v>
      </c>
      <c r="D4001" t="s">
        <v>5704</v>
      </c>
      <c r="E4001" t="s">
        <v>5705</v>
      </c>
      <c r="F4001" t="s">
        <v>11770</v>
      </c>
      <c r="G4001" s="11"/>
      <c r="H4001" s="11"/>
    </row>
    <row r="4002" spans="1:8" x14ac:dyDescent="0.2">
      <c r="A4002" t="str">
        <f t="shared" si="68"/>
        <v>RHAARCannock</v>
      </c>
      <c r="B4002" t="s">
        <v>157</v>
      </c>
      <c r="C4002" t="s">
        <v>11699</v>
      </c>
      <c r="D4002" t="s">
        <v>5704</v>
      </c>
      <c r="E4002" t="s">
        <v>5705</v>
      </c>
      <c r="F4002" t="s">
        <v>11771</v>
      </c>
      <c r="G4002" s="11"/>
      <c r="H4002" s="11"/>
    </row>
    <row r="4003" spans="1:8" x14ac:dyDescent="0.2">
      <c r="A4003" t="str">
        <f t="shared" si="68"/>
        <v>RHAARConiston</v>
      </c>
      <c r="B4003" t="s">
        <v>158</v>
      </c>
      <c r="C4003" t="s">
        <v>11772</v>
      </c>
      <c r="D4003" t="s">
        <v>1740</v>
      </c>
      <c r="E4003" t="s">
        <v>1741</v>
      </c>
      <c r="F4003" t="s">
        <v>11773</v>
      </c>
      <c r="G4003" s="11"/>
      <c r="H4003" s="11"/>
    </row>
    <row r="4004" spans="1:8" x14ac:dyDescent="0.2">
      <c r="A4004" t="str">
        <f t="shared" si="68"/>
        <v>RHAARFoxton</v>
      </c>
      <c r="B4004" t="s">
        <v>158</v>
      </c>
      <c r="C4004" t="s">
        <v>11772</v>
      </c>
      <c r="D4004" t="s">
        <v>1740</v>
      </c>
      <c r="E4004" t="s">
        <v>1741</v>
      </c>
      <c r="F4004" t="s">
        <v>11525</v>
      </c>
      <c r="G4004" s="11"/>
      <c r="H4004" s="11"/>
    </row>
    <row r="4005" spans="1:8" x14ac:dyDescent="0.2">
      <c r="A4005" t="str">
        <f t="shared" si="68"/>
        <v>RHAARRidgeway</v>
      </c>
      <c r="B4005" t="s">
        <v>158</v>
      </c>
      <c r="C4005" t="s">
        <v>11772</v>
      </c>
      <c r="D4005" t="s">
        <v>1740</v>
      </c>
      <c r="E4005" t="s">
        <v>1741</v>
      </c>
      <c r="F4005" t="s">
        <v>14616</v>
      </c>
      <c r="G4005" s="11"/>
      <c r="H4005" s="11"/>
    </row>
    <row r="4006" spans="1:8" x14ac:dyDescent="0.2">
      <c r="A4006" t="str">
        <f t="shared" si="68"/>
        <v>RHAARRutland</v>
      </c>
      <c r="B4006" t="s">
        <v>158</v>
      </c>
      <c r="C4006" t="s">
        <v>11772</v>
      </c>
      <c r="D4006" t="s">
        <v>1740</v>
      </c>
      <c r="E4006" t="s">
        <v>1741</v>
      </c>
      <c r="F4006" t="s">
        <v>9461</v>
      </c>
      <c r="G4006" s="11"/>
      <c r="H4006" s="11"/>
    </row>
    <row r="4007" spans="1:8" x14ac:dyDescent="0.2">
      <c r="A4007" t="str">
        <f t="shared" si="68"/>
        <v>RHAARTamar</v>
      </c>
      <c r="B4007" t="s">
        <v>158</v>
      </c>
      <c r="C4007" t="s">
        <v>11772</v>
      </c>
      <c r="D4007" t="s">
        <v>1740</v>
      </c>
      <c r="E4007" t="s">
        <v>1741</v>
      </c>
      <c r="F4007" t="s">
        <v>10847</v>
      </c>
      <c r="G4007" s="11"/>
      <c r="H4007" s="11"/>
    </row>
    <row r="4008" spans="1:8" x14ac:dyDescent="0.2">
      <c r="A4008" t="str">
        <f t="shared" si="68"/>
        <v>RHAARThornton</v>
      </c>
      <c r="B4008" t="s">
        <v>158</v>
      </c>
      <c r="C4008" t="s">
        <v>11772</v>
      </c>
      <c r="D4008" t="s">
        <v>1740</v>
      </c>
      <c r="E4008" t="s">
        <v>1741</v>
      </c>
      <c r="F4008" t="s">
        <v>11774</v>
      </c>
      <c r="G4008" s="11"/>
      <c r="H4008" s="11"/>
    </row>
    <row r="4009" spans="1:8" x14ac:dyDescent="0.2">
      <c r="A4009" t="str">
        <f t="shared" si="68"/>
        <v>RHAA0BASSETLAW HOSPICE</v>
      </c>
      <c r="B4009" t="s">
        <v>158</v>
      </c>
      <c r="C4009" t="s">
        <v>11772</v>
      </c>
      <c r="D4009" t="s">
        <v>1740</v>
      </c>
      <c r="E4009" t="s">
        <v>1741</v>
      </c>
      <c r="F4009" t="s">
        <v>8832</v>
      </c>
      <c r="G4009" s="11"/>
      <c r="H4009" s="11"/>
    </row>
    <row r="4010" spans="1:8" x14ac:dyDescent="0.2">
      <c r="A4010" t="str">
        <f t="shared" ref="A4010:A4077" si="69">CONCATENATE(D4011,F4011)</f>
        <v>RHAAAB1</v>
      </c>
      <c r="B4010" t="s">
        <v>158</v>
      </c>
      <c r="C4010" t="s">
        <v>11772</v>
      </c>
      <c r="D4010" t="s">
        <v>11775</v>
      </c>
      <c r="E4010" t="s">
        <v>1751</v>
      </c>
      <c r="F4010" t="s">
        <v>1751</v>
      </c>
      <c r="G4010" s="11"/>
      <c r="H4010" s="11"/>
    </row>
    <row r="4011" spans="1:8" x14ac:dyDescent="0.2">
      <c r="A4011" t="str">
        <f t="shared" si="69"/>
        <v>RHAAAB2</v>
      </c>
      <c r="B4011" t="s">
        <v>158</v>
      </c>
      <c r="C4011" t="s">
        <v>11772</v>
      </c>
      <c r="D4011" t="s">
        <v>1752</v>
      </c>
      <c r="E4011" t="s">
        <v>1753</v>
      </c>
      <c r="F4011" t="s">
        <v>11776</v>
      </c>
      <c r="G4011" s="11"/>
      <c r="H4011" s="11"/>
    </row>
    <row r="4012" spans="1:8" x14ac:dyDescent="0.2">
      <c r="A4012" t="str">
        <f t="shared" si="69"/>
        <v>RHANMCherry</v>
      </c>
      <c r="B4012" t="s">
        <v>158</v>
      </c>
      <c r="C4012" t="s">
        <v>11772</v>
      </c>
      <c r="D4012" t="s">
        <v>1752</v>
      </c>
      <c r="E4012" t="s">
        <v>1753</v>
      </c>
      <c r="F4012" t="s">
        <v>11590</v>
      </c>
      <c r="G4012" s="11"/>
      <c r="H4012" s="11"/>
    </row>
    <row r="4013" spans="1:8" x14ac:dyDescent="0.2">
      <c r="A4013" t="str">
        <f t="shared" si="69"/>
        <v>RHANMOrion Unit</v>
      </c>
      <c r="B4013" t="s">
        <v>158</v>
      </c>
      <c r="C4013" t="s">
        <v>11772</v>
      </c>
      <c r="D4013" t="s">
        <v>1798</v>
      </c>
      <c r="E4013" t="s">
        <v>1799</v>
      </c>
      <c r="F4013" t="s">
        <v>8398</v>
      </c>
      <c r="G4013" s="11"/>
      <c r="H4013" s="11"/>
    </row>
    <row r="4014" spans="1:8" x14ac:dyDescent="0.2">
      <c r="A4014" t="str">
        <f t="shared" si="69"/>
        <v>RHANMRedwood 1</v>
      </c>
      <c r="B4014" t="s">
        <v>158</v>
      </c>
      <c r="C4014" t="s">
        <v>11772</v>
      </c>
      <c r="D4014" t="s">
        <v>1798</v>
      </c>
      <c r="E4014" t="s">
        <v>1799</v>
      </c>
      <c r="F4014" t="s">
        <v>11777</v>
      </c>
      <c r="G4014" s="11"/>
      <c r="H4014" s="11"/>
    </row>
    <row r="4015" spans="1:8" x14ac:dyDescent="0.2">
      <c r="A4015" t="str">
        <f t="shared" si="69"/>
        <v>RHANMRedwood 2</v>
      </c>
      <c r="B4015" t="s">
        <v>158</v>
      </c>
      <c r="C4015" t="s">
        <v>11772</v>
      </c>
      <c r="D4015" t="s">
        <v>1798</v>
      </c>
      <c r="E4015" t="s">
        <v>1799</v>
      </c>
      <c r="F4015" t="s">
        <v>11778</v>
      </c>
      <c r="G4015" s="11"/>
      <c r="H4015" s="11"/>
    </row>
    <row r="4016" spans="1:8" x14ac:dyDescent="0.2">
      <c r="A4016" t="str">
        <f t="shared" si="69"/>
        <v>RHANMRowan 1</v>
      </c>
      <c r="B4016" t="s">
        <v>158</v>
      </c>
      <c r="C4016" t="s">
        <v>11772</v>
      </c>
      <c r="D4016" t="s">
        <v>1798</v>
      </c>
      <c r="E4016" t="s">
        <v>1799</v>
      </c>
      <c r="F4016" t="s">
        <v>11779</v>
      </c>
      <c r="G4016" s="11"/>
      <c r="H4016" s="11"/>
    </row>
    <row r="4017" spans="1:8" x14ac:dyDescent="0.2">
      <c r="A4017" t="str">
        <f t="shared" si="69"/>
        <v>RHANMRowan 2</v>
      </c>
      <c r="B4017" t="s">
        <v>158</v>
      </c>
      <c r="C4017" t="s">
        <v>11772</v>
      </c>
      <c r="D4017" t="s">
        <v>1798</v>
      </c>
      <c r="E4017" t="s">
        <v>1799</v>
      </c>
      <c r="F4017" t="s">
        <v>11780</v>
      </c>
      <c r="G4017" s="11"/>
      <c r="H4017" s="11"/>
    </row>
    <row r="4018" spans="1:8" x14ac:dyDescent="0.2">
      <c r="A4018" t="str">
        <f t="shared" si="69"/>
        <v>RHANMSilver Birch</v>
      </c>
      <c r="B4018" t="s">
        <v>158</v>
      </c>
      <c r="C4018" t="s">
        <v>11772</v>
      </c>
      <c r="D4018" t="s">
        <v>1798</v>
      </c>
      <c r="E4018" t="s">
        <v>1799</v>
      </c>
      <c r="F4018" t="s">
        <v>11781</v>
      </c>
      <c r="G4018" s="11"/>
      <c r="H4018" s="11"/>
    </row>
    <row r="4019" spans="1:8" x14ac:dyDescent="0.2">
      <c r="A4019" t="str">
        <f t="shared" si="69"/>
        <v>RHANMWillows</v>
      </c>
      <c r="B4019" t="s">
        <v>158</v>
      </c>
      <c r="C4019" t="s">
        <v>11772</v>
      </c>
      <c r="D4019" t="s">
        <v>1798</v>
      </c>
      <c r="E4019" t="s">
        <v>1799</v>
      </c>
      <c r="F4019" t="s">
        <v>11782</v>
      </c>
      <c r="G4019" s="11"/>
      <c r="H4019" s="11"/>
    </row>
    <row r="4020" spans="1:8" x14ac:dyDescent="0.2">
      <c r="A4020" t="str">
        <f t="shared" si="69"/>
        <v>RHAFLGreen Haven</v>
      </c>
      <c r="B4020" t="s">
        <v>158</v>
      </c>
      <c r="C4020" t="s">
        <v>11772</v>
      </c>
      <c r="D4020" t="s">
        <v>1798</v>
      </c>
      <c r="E4020" t="s">
        <v>1799</v>
      </c>
      <c r="F4020" t="s">
        <v>8737</v>
      </c>
      <c r="G4020" s="11"/>
      <c r="H4020" s="11"/>
    </row>
    <row r="4021" spans="1:8" x14ac:dyDescent="0.2">
      <c r="A4021" t="str">
        <f t="shared" si="69"/>
        <v>RHAFLHercules PICU</v>
      </c>
      <c r="B4021" t="s">
        <v>158</v>
      </c>
      <c r="C4021" t="s">
        <v>11772</v>
      </c>
      <c r="D4021" t="s">
        <v>1766</v>
      </c>
      <c r="E4021" t="s">
        <v>1800</v>
      </c>
      <c r="F4021" t="s">
        <v>11783</v>
      </c>
      <c r="G4021" s="11"/>
      <c r="H4021" s="11"/>
    </row>
    <row r="4022" spans="1:8" x14ac:dyDescent="0.2">
      <c r="A4022" t="str">
        <f t="shared" si="69"/>
        <v>RHAFLPegasus</v>
      </c>
      <c r="B4022" t="s">
        <v>158</v>
      </c>
      <c r="C4022" t="s">
        <v>11772</v>
      </c>
      <c r="D4022" t="s">
        <v>1766</v>
      </c>
      <c r="E4022" t="s">
        <v>1800</v>
      </c>
      <c r="F4022" t="s">
        <v>11784</v>
      </c>
      <c r="G4022" s="11"/>
      <c r="H4022" s="11"/>
    </row>
    <row r="4023" spans="1:8" x14ac:dyDescent="0.2">
      <c r="A4023" t="str">
        <f t="shared" si="69"/>
        <v>RHAFLPhoenix</v>
      </c>
      <c r="B4023" t="s">
        <v>158</v>
      </c>
      <c r="C4023" t="s">
        <v>11772</v>
      </c>
      <c r="D4023" t="s">
        <v>1766</v>
      </c>
      <c r="E4023" t="s">
        <v>1800</v>
      </c>
      <c r="F4023" t="s">
        <v>11785</v>
      </c>
      <c r="G4023" s="11"/>
      <c r="H4023" s="11"/>
    </row>
    <row r="4024" spans="1:8" x14ac:dyDescent="0.2">
      <c r="A4024" t="str">
        <f t="shared" si="69"/>
        <v>RHAG4JOHN EASTWOOD HOSPICE</v>
      </c>
      <c r="B4024" t="s">
        <v>158</v>
      </c>
      <c r="C4024" t="s">
        <v>11772</v>
      </c>
      <c r="D4024" t="s">
        <v>1766</v>
      </c>
      <c r="E4024" t="s">
        <v>1800</v>
      </c>
      <c r="F4024" t="s">
        <v>9048</v>
      </c>
      <c r="G4024" s="11"/>
      <c r="H4024" s="11"/>
    </row>
    <row r="4025" spans="1:8" x14ac:dyDescent="0.2">
      <c r="A4025" t="str">
        <f t="shared" si="69"/>
        <v>RHANNCASTLE</v>
      </c>
      <c r="B4025" t="s">
        <v>158</v>
      </c>
      <c r="C4025" t="s">
        <v>11772</v>
      </c>
      <c r="D4025" t="s">
        <v>1801</v>
      </c>
      <c r="E4025" t="s">
        <v>1802</v>
      </c>
      <c r="F4025" t="s">
        <v>1802</v>
      </c>
      <c r="G4025" s="11"/>
      <c r="H4025" s="11"/>
    </row>
    <row r="4026" spans="1:8" x14ac:dyDescent="0.2">
      <c r="A4026" t="str">
        <f t="shared" si="69"/>
        <v>RHANNFOREST</v>
      </c>
      <c r="B4026" t="s">
        <v>158</v>
      </c>
      <c r="C4026" t="s">
        <v>11772</v>
      </c>
      <c r="D4026" t="s">
        <v>1805</v>
      </c>
      <c r="E4026" t="s">
        <v>1806</v>
      </c>
      <c r="F4026" t="s">
        <v>11786</v>
      </c>
      <c r="G4026" s="11"/>
      <c r="H4026" s="11"/>
    </row>
    <row r="4027" spans="1:8" x14ac:dyDescent="0.2">
      <c r="A4027" t="str">
        <f t="shared" si="69"/>
        <v>RHANNJOHN PROCTOR</v>
      </c>
      <c r="B4027" t="s">
        <v>158</v>
      </c>
      <c r="C4027" t="s">
        <v>11772</v>
      </c>
      <c r="D4027" t="s">
        <v>1805</v>
      </c>
      <c r="E4027" t="s">
        <v>1806</v>
      </c>
      <c r="F4027" t="s">
        <v>11787</v>
      </c>
      <c r="G4027" s="11"/>
      <c r="H4027" s="11"/>
    </row>
    <row r="4028" spans="1:8" x14ac:dyDescent="0.2">
      <c r="A4028" t="str">
        <f t="shared" si="69"/>
        <v>RHABLAlexander House</v>
      </c>
      <c r="B4028" t="s">
        <v>158</v>
      </c>
      <c r="C4028" t="s">
        <v>11772</v>
      </c>
      <c r="D4028" t="s">
        <v>1805</v>
      </c>
      <c r="E4028" t="s">
        <v>1806</v>
      </c>
      <c r="F4028" t="s">
        <v>11788</v>
      </c>
      <c r="G4028" s="11" t="s">
        <v>14277</v>
      </c>
      <c r="H4028" s="11">
        <v>43910</v>
      </c>
    </row>
    <row r="4029" spans="1:8" x14ac:dyDescent="0.2">
      <c r="A4029" t="str">
        <f t="shared" si="69"/>
        <v>RHABLBracken House</v>
      </c>
      <c r="B4029" t="s">
        <v>158</v>
      </c>
      <c r="C4029" t="s">
        <v>11772</v>
      </c>
      <c r="D4029" t="s">
        <v>1807</v>
      </c>
      <c r="E4029" t="s">
        <v>1808</v>
      </c>
      <c r="F4029" t="s">
        <v>11789</v>
      </c>
      <c r="G4029" s="11"/>
      <c r="H4029" s="11"/>
    </row>
    <row r="4030" spans="1:8" x14ac:dyDescent="0.2">
      <c r="A4030" t="str">
        <f t="shared" si="69"/>
        <v>RHABLChatsworth Ward</v>
      </c>
      <c r="B4030" t="s">
        <v>158</v>
      </c>
      <c r="C4030" t="s">
        <v>11772</v>
      </c>
      <c r="D4030" t="s">
        <v>1807</v>
      </c>
      <c r="E4030" t="s">
        <v>1808</v>
      </c>
      <c r="F4030" t="s">
        <v>11790</v>
      </c>
      <c r="G4030" s="11" t="s">
        <v>14277</v>
      </c>
      <c r="H4030" s="11">
        <v>43910</v>
      </c>
    </row>
    <row r="4031" spans="1:8" x14ac:dyDescent="0.2">
      <c r="A4031" t="str">
        <f t="shared" si="69"/>
        <v>RHABWAmber</v>
      </c>
      <c r="B4031" t="s">
        <v>158</v>
      </c>
      <c r="C4031" t="s">
        <v>11772</v>
      </c>
      <c r="D4031" t="s">
        <v>1807</v>
      </c>
      <c r="E4031" t="s">
        <v>1808</v>
      </c>
      <c r="F4031" t="s">
        <v>11791</v>
      </c>
      <c r="G4031" s="11"/>
      <c r="H4031" s="11"/>
    </row>
    <row r="4032" spans="1:8" x14ac:dyDescent="0.2">
      <c r="A4032" t="str">
        <f t="shared" si="69"/>
        <v>RHABWKingsley</v>
      </c>
      <c r="B4032" t="s">
        <v>158</v>
      </c>
      <c r="C4032" t="s">
        <v>11772</v>
      </c>
      <c r="D4032" t="s">
        <v>1813</v>
      </c>
      <c r="E4032" t="s">
        <v>1814</v>
      </c>
      <c r="F4032" t="s">
        <v>9288</v>
      </c>
      <c r="G4032" s="11" t="s">
        <v>14277</v>
      </c>
      <c r="H4032" s="11">
        <v>43910</v>
      </c>
    </row>
    <row r="4033" spans="1:8" x14ac:dyDescent="0.2">
      <c r="A4033" t="str">
        <f t="shared" si="69"/>
        <v>RHABWLucy Wade</v>
      </c>
      <c r="B4033" t="s">
        <v>158</v>
      </c>
      <c r="C4033" t="s">
        <v>11772</v>
      </c>
      <c r="D4033" t="s">
        <v>1813</v>
      </c>
      <c r="E4033" t="s">
        <v>1814</v>
      </c>
      <c r="F4033" t="s">
        <v>10069</v>
      </c>
      <c r="G4033" s="11" t="s">
        <v>11819</v>
      </c>
      <c r="H4033" s="11">
        <v>43773</v>
      </c>
    </row>
    <row r="4034" spans="1:8" x14ac:dyDescent="0.2">
      <c r="A4034" t="str">
        <f t="shared" si="69"/>
        <v>RHABWOrchid</v>
      </c>
      <c r="B4034" t="s">
        <v>158</v>
      </c>
      <c r="C4034" t="s">
        <v>11772</v>
      </c>
      <c r="D4034" t="s">
        <v>1813</v>
      </c>
      <c r="E4034" t="s">
        <v>1814</v>
      </c>
      <c r="F4034" t="s">
        <v>11793</v>
      </c>
      <c r="G4034" s="11" t="s">
        <v>11819</v>
      </c>
      <c r="H4034" s="11">
        <v>43773</v>
      </c>
    </row>
    <row r="4035" spans="1:8" x14ac:dyDescent="0.2">
      <c r="A4035" t="str">
        <f t="shared" si="69"/>
        <v>RHALBCHILDRENS DEVELOPMENT CENTRE</v>
      </c>
      <c r="B4035" t="s">
        <v>158</v>
      </c>
      <c r="C4035" t="s">
        <v>11772</v>
      </c>
      <c r="D4035" t="s">
        <v>1813</v>
      </c>
      <c r="E4035" t="s">
        <v>1814</v>
      </c>
      <c r="F4035" t="s">
        <v>11794</v>
      </c>
      <c r="G4035" s="11" t="s">
        <v>11819</v>
      </c>
      <c r="H4035" s="11">
        <v>43773</v>
      </c>
    </row>
    <row r="4036" spans="1:8" x14ac:dyDescent="0.2">
      <c r="A4036" t="str">
        <f t="shared" si="69"/>
        <v>RHA04Adwick Ward</v>
      </c>
      <c r="B4036" t="s">
        <v>158</v>
      </c>
      <c r="C4036" t="s">
        <v>11772</v>
      </c>
      <c r="D4036" t="s">
        <v>1878</v>
      </c>
      <c r="E4036" t="s">
        <v>1879</v>
      </c>
      <c r="F4036" t="s">
        <v>11795</v>
      </c>
      <c r="G4036" s="11" t="s">
        <v>11819</v>
      </c>
      <c r="H4036" s="11">
        <v>43773</v>
      </c>
    </row>
    <row r="4037" spans="1:8" x14ac:dyDescent="0.2">
      <c r="A4037" t="str">
        <f t="shared" si="69"/>
        <v>RHA04Aintree Ward</v>
      </c>
      <c r="B4037" t="s">
        <v>158</v>
      </c>
      <c r="C4037" t="s">
        <v>11772</v>
      </c>
      <c r="D4037" t="s">
        <v>1890</v>
      </c>
      <c r="E4037" t="s">
        <v>1891</v>
      </c>
      <c r="F4037" t="s">
        <v>11796</v>
      </c>
      <c r="G4037" s="11" t="s">
        <v>11819</v>
      </c>
      <c r="H4037" s="11">
        <v>43773</v>
      </c>
    </row>
    <row r="4038" spans="1:8" x14ac:dyDescent="0.2">
      <c r="A4038" t="str">
        <f t="shared" si="69"/>
        <v>RHA04Alford Ward</v>
      </c>
      <c r="B4038" t="s">
        <v>158</v>
      </c>
      <c r="C4038" t="s">
        <v>11772</v>
      </c>
      <c r="D4038" t="s">
        <v>1890</v>
      </c>
      <c r="E4038" t="s">
        <v>1891</v>
      </c>
      <c r="F4038" t="s">
        <v>11797</v>
      </c>
      <c r="G4038" s="11" t="s">
        <v>11819</v>
      </c>
      <c r="H4038" s="11">
        <v>43773</v>
      </c>
    </row>
    <row r="4039" spans="1:8" x14ac:dyDescent="0.2">
      <c r="A4039" t="str">
        <f t="shared" si="69"/>
        <v>RHA04Blake Ward</v>
      </c>
      <c r="B4039" t="s">
        <v>158</v>
      </c>
      <c r="C4039" t="s">
        <v>11772</v>
      </c>
      <c r="D4039" t="s">
        <v>1890</v>
      </c>
      <c r="E4039" t="s">
        <v>1891</v>
      </c>
      <c r="F4039" t="s">
        <v>11798</v>
      </c>
      <c r="G4039" s="11" t="s">
        <v>11819</v>
      </c>
      <c r="H4039" s="11">
        <v>43773</v>
      </c>
    </row>
    <row r="4040" spans="1:8" x14ac:dyDescent="0.2">
      <c r="A4040" t="str">
        <f t="shared" si="69"/>
        <v>RHA04Bonnard Ward</v>
      </c>
      <c r="B4040" t="s">
        <v>158</v>
      </c>
      <c r="C4040" t="s">
        <v>11772</v>
      </c>
      <c r="D4040" t="s">
        <v>1890</v>
      </c>
      <c r="E4040" t="s">
        <v>1891</v>
      </c>
      <c r="F4040" t="s">
        <v>10035</v>
      </c>
      <c r="G4040" s="11" t="s">
        <v>11819</v>
      </c>
      <c r="H4040" s="11">
        <v>43773</v>
      </c>
    </row>
    <row r="4041" spans="1:8" x14ac:dyDescent="0.2">
      <c r="A4041" t="str">
        <f t="shared" si="69"/>
        <v>RHA04Brecon Ward</v>
      </c>
      <c r="B4041" t="s">
        <v>158</v>
      </c>
      <c r="C4041" t="s">
        <v>11772</v>
      </c>
      <c r="D4041" t="s">
        <v>1890</v>
      </c>
      <c r="E4041" t="s">
        <v>1891</v>
      </c>
      <c r="F4041" t="s">
        <v>11799</v>
      </c>
      <c r="G4041" s="11" t="s">
        <v>11819</v>
      </c>
      <c r="H4041" s="11">
        <v>43773</v>
      </c>
    </row>
    <row r="4042" spans="1:8" x14ac:dyDescent="0.2">
      <c r="A4042" t="str">
        <f t="shared" si="69"/>
        <v>RHA04Burne Ward</v>
      </c>
      <c r="B4042" t="s">
        <v>158</v>
      </c>
      <c r="C4042" t="s">
        <v>11772</v>
      </c>
      <c r="D4042" t="s">
        <v>1890</v>
      </c>
      <c r="E4042" t="s">
        <v>1891</v>
      </c>
      <c r="F4042" t="s">
        <v>11800</v>
      </c>
      <c r="G4042" s="11" t="s">
        <v>11819</v>
      </c>
      <c r="H4042" s="11">
        <v>43773</v>
      </c>
    </row>
    <row r="4043" spans="1:8" x14ac:dyDescent="0.2">
      <c r="A4043" t="str">
        <f t="shared" si="69"/>
        <v>RHA04Canterbury Ward</v>
      </c>
      <c r="B4043" t="s">
        <v>158</v>
      </c>
      <c r="C4043" t="s">
        <v>11772</v>
      </c>
      <c r="D4043" t="s">
        <v>1890</v>
      </c>
      <c r="E4043" t="s">
        <v>1891</v>
      </c>
      <c r="F4043" t="s">
        <v>11801</v>
      </c>
      <c r="G4043" s="11" t="s">
        <v>11819</v>
      </c>
      <c r="H4043" s="11">
        <v>43773</v>
      </c>
    </row>
    <row r="4044" spans="1:8" x14ac:dyDescent="0.2">
      <c r="A4044" t="str">
        <f t="shared" si="69"/>
        <v>RHA04Carlisle Ward</v>
      </c>
      <c r="B4044" t="s">
        <v>158</v>
      </c>
      <c r="C4044" t="s">
        <v>11772</v>
      </c>
      <c r="D4044" t="s">
        <v>1890</v>
      </c>
      <c r="E4044" t="s">
        <v>1891</v>
      </c>
      <c r="F4044" t="s">
        <v>14619</v>
      </c>
      <c r="G4044" s="11" t="s">
        <v>11819</v>
      </c>
      <c r="H4044" s="11">
        <v>43773</v>
      </c>
    </row>
    <row r="4045" spans="1:8" x14ac:dyDescent="0.2">
      <c r="A4045" t="str">
        <f t="shared" si="69"/>
        <v>RHA04Cheltenham Ward</v>
      </c>
      <c r="B4045" t="s">
        <v>158</v>
      </c>
      <c r="C4045" t="s">
        <v>11772</v>
      </c>
      <c r="D4045" t="s">
        <v>1890</v>
      </c>
      <c r="E4045" t="s">
        <v>1891</v>
      </c>
      <c r="F4045" t="s">
        <v>14621</v>
      </c>
      <c r="G4045" s="11" t="s">
        <v>11819</v>
      </c>
      <c r="H4045" s="11">
        <v>43773</v>
      </c>
    </row>
    <row r="4046" spans="1:8" x14ac:dyDescent="0.2">
      <c r="A4046" t="str">
        <f t="shared" si="69"/>
        <v>RHA04Cheviot Ward</v>
      </c>
      <c r="B4046" t="s">
        <v>158</v>
      </c>
      <c r="C4046" t="s">
        <v>11772</v>
      </c>
      <c r="D4046" t="s">
        <v>1890</v>
      </c>
      <c r="E4046" t="s">
        <v>1891</v>
      </c>
      <c r="F4046" t="s">
        <v>14617</v>
      </c>
      <c r="G4046" s="11" t="s">
        <v>11819</v>
      </c>
      <c r="H4046" s="11">
        <v>43773</v>
      </c>
    </row>
    <row r="4047" spans="1:8" x14ac:dyDescent="0.2">
      <c r="A4047" t="str">
        <f t="shared" si="69"/>
        <v>RHA04Coral Ward</v>
      </c>
      <c r="B4047" t="s">
        <v>158</v>
      </c>
      <c r="C4047" t="s">
        <v>11772</v>
      </c>
      <c r="D4047" t="s">
        <v>1890</v>
      </c>
      <c r="E4047" t="s">
        <v>1891</v>
      </c>
      <c r="F4047" t="s">
        <v>11802</v>
      </c>
      <c r="G4047" s="11" t="s">
        <v>11819</v>
      </c>
      <c r="H4047" s="11">
        <v>43773</v>
      </c>
    </row>
    <row r="4048" spans="1:8" x14ac:dyDescent="0.2">
      <c r="A4048" t="str">
        <f t="shared" si="69"/>
        <v>RHA04Cotswold Ward</v>
      </c>
      <c r="B4048" t="s">
        <v>158</v>
      </c>
      <c r="C4048" t="s">
        <v>11772</v>
      </c>
      <c r="D4048" t="s">
        <v>1890</v>
      </c>
      <c r="E4048" t="s">
        <v>1891</v>
      </c>
      <c r="F4048" t="s">
        <v>9056</v>
      </c>
      <c r="G4048" s="11" t="s">
        <v>11819</v>
      </c>
      <c r="H4048" s="11">
        <v>43773</v>
      </c>
    </row>
    <row r="4049" spans="1:8" x14ac:dyDescent="0.2">
      <c r="A4049" t="str">
        <f t="shared" si="69"/>
        <v>RHA04Eden Ward</v>
      </c>
      <c r="B4049" t="s">
        <v>158</v>
      </c>
      <c r="C4049" t="s">
        <v>11772</v>
      </c>
      <c r="D4049" t="s">
        <v>1890</v>
      </c>
      <c r="E4049" t="s">
        <v>1891</v>
      </c>
      <c r="F4049" t="s">
        <v>11803</v>
      </c>
      <c r="G4049" s="11" t="s">
        <v>11819</v>
      </c>
      <c r="H4049" s="11">
        <v>43773</v>
      </c>
    </row>
    <row r="4050" spans="1:8" x14ac:dyDescent="0.2">
      <c r="A4050" t="str">
        <f t="shared" si="69"/>
        <v>RHA04Emerald Ward</v>
      </c>
      <c r="B4050" t="s">
        <v>158</v>
      </c>
      <c r="C4050" t="s">
        <v>11772</v>
      </c>
      <c r="D4050" t="s">
        <v>1890</v>
      </c>
      <c r="E4050" t="s">
        <v>1891</v>
      </c>
      <c r="F4050" t="s">
        <v>12078</v>
      </c>
      <c r="G4050" s="11" t="s">
        <v>11819</v>
      </c>
      <c r="H4050" s="11">
        <v>43773</v>
      </c>
    </row>
    <row r="4051" spans="1:8" x14ac:dyDescent="0.2">
      <c r="A4051" t="str">
        <f t="shared" si="69"/>
        <v>RHA04Evans Ward</v>
      </c>
      <c r="B4051" t="s">
        <v>158</v>
      </c>
      <c r="C4051" t="s">
        <v>11772</v>
      </c>
      <c r="D4051" t="s">
        <v>1890</v>
      </c>
      <c r="E4051" t="s">
        <v>1891</v>
      </c>
      <c r="F4051" t="s">
        <v>9057</v>
      </c>
      <c r="G4051" s="11" t="s">
        <v>11835</v>
      </c>
      <c r="H4051" s="11">
        <v>43711</v>
      </c>
    </row>
    <row r="4052" spans="1:8" x14ac:dyDescent="0.2">
      <c r="A4052" t="str">
        <f t="shared" si="69"/>
        <v>RHA04Grampian Ward</v>
      </c>
      <c r="B4052" t="s">
        <v>158</v>
      </c>
      <c r="C4052" t="s">
        <v>11772</v>
      </c>
      <c r="D4052" t="s">
        <v>1890</v>
      </c>
      <c r="E4052" t="s">
        <v>1891</v>
      </c>
      <c r="F4052" t="s">
        <v>14620</v>
      </c>
      <c r="G4052" s="11" t="s">
        <v>11819</v>
      </c>
      <c r="H4052" s="11">
        <v>43773</v>
      </c>
    </row>
    <row r="4053" spans="1:8" x14ac:dyDescent="0.2">
      <c r="A4053" t="str">
        <f t="shared" si="69"/>
        <v>RHA04Hambleton Ward</v>
      </c>
      <c r="B4053" t="s">
        <v>158</v>
      </c>
      <c r="C4053" t="s">
        <v>11772</v>
      </c>
      <c r="D4053" t="s">
        <v>1890</v>
      </c>
      <c r="E4053" t="s">
        <v>1891</v>
      </c>
      <c r="F4053" t="s">
        <v>11804</v>
      </c>
      <c r="G4053" s="11" t="s">
        <v>11819</v>
      </c>
      <c r="H4053" s="11">
        <v>43773</v>
      </c>
    </row>
    <row r="4054" spans="1:8" x14ac:dyDescent="0.2">
      <c r="A4054" t="str">
        <f t="shared" si="69"/>
        <v>RHA04Jade Ward</v>
      </c>
      <c r="B4054" t="s">
        <v>158</v>
      </c>
      <c r="C4054" t="s">
        <v>11772</v>
      </c>
      <c r="D4054" t="s">
        <v>1890</v>
      </c>
      <c r="E4054" t="s">
        <v>1891</v>
      </c>
      <c r="F4054" t="s">
        <v>11805</v>
      </c>
      <c r="G4054" s="11" t="s">
        <v>11819</v>
      </c>
      <c r="H4054" s="11">
        <v>43773</v>
      </c>
    </row>
    <row r="4055" spans="1:8" x14ac:dyDescent="0.2">
      <c r="A4055" t="str">
        <f t="shared" si="69"/>
        <v>RHA04Kempton Ward</v>
      </c>
      <c r="B4055" t="s">
        <v>158</v>
      </c>
      <c r="C4055" t="s">
        <v>11772</v>
      </c>
      <c r="D4055" t="s">
        <v>1890</v>
      </c>
      <c r="E4055" t="s">
        <v>1891</v>
      </c>
      <c r="F4055" t="s">
        <v>9059</v>
      </c>
      <c r="G4055" s="11" t="s">
        <v>11819</v>
      </c>
      <c r="H4055" s="11">
        <v>43773</v>
      </c>
    </row>
    <row r="4056" spans="1:8" x14ac:dyDescent="0.2">
      <c r="A4056" t="str">
        <f t="shared" si="69"/>
        <v>RHA04Malvern Ward</v>
      </c>
      <c r="B4056" t="s">
        <v>158</v>
      </c>
      <c r="C4056" t="s">
        <v>11772</v>
      </c>
      <c r="D4056" t="s">
        <v>1890</v>
      </c>
      <c r="E4056" t="s">
        <v>1891</v>
      </c>
      <c r="F4056" t="s">
        <v>11806</v>
      </c>
      <c r="G4056" s="11" t="s">
        <v>11819</v>
      </c>
      <c r="H4056" s="11">
        <v>43773</v>
      </c>
    </row>
    <row r="4057" spans="1:8" x14ac:dyDescent="0.2">
      <c r="A4057" t="str">
        <f t="shared" si="69"/>
        <v>RHA04Newmarket Ward</v>
      </c>
      <c r="B4057" t="s">
        <v>158</v>
      </c>
      <c r="C4057" t="s">
        <v>11772</v>
      </c>
      <c r="D4057" t="s">
        <v>1890</v>
      </c>
      <c r="E4057" t="s">
        <v>1891</v>
      </c>
      <c r="F4057" t="s">
        <v>11807</v>
      </c>
      <c r="G4057" s="11" t="s">
        <v>11819</v>
      </c>
      <c r="H4057" s="11">
        <v>43773</v>
      </c>
    </row>
    <row r="4058" spans="1:8" x14ac:dyDescent="0.2">
      <c r="A4058" t="str">
        <f t="shared" si="69"/>
        <v>RHA04Quantock Ward</v>
      </c>
      <c r="B4058" t="s">
        <v>158</v>
      </c>
      <c r="C4058" t="s">
        <v>11772</v>
      </c>
      <c r="D4058" t="s">
        <v>1890</v>
      </c>
      <c r="E4058" t="s">
        <v>1891</v>
      </c>
      <c r="F4058" t="s">
        <v>14618</v>
      </c>
      <c r="G4058" s="11" t="s">
        <v>11819</v>
      </c>
      <c r="H4058" s="11">
        <v>43773</v>
      </c>
    </row>
    <row r="4059" spans="1:8" x14ac:dyDescent="0.2">
      <c r="A4059" t="str">
        <f t="shared" si="69"/>
        <v>RHA04Ruby Ward</v>
      </c>
      <c r="B4059" t="s">
        <v>158</v>
      </c>
      <c r="C4059" t="s">
        <v>11772</v>
      </c>
      <c r="D4059" t="s">
        <v>1890</v>
      </c>
      <c r="E4059" t="s">
        <v>1891</v>
      </c>
      <c r="F4059" t="s">
        <v>11808</v>
      </c>
      <c r="G4059" s="11" t="s">
        <v>11819</v>
      </c>
      <c r="H4059" s="11">
        <v>43773</v>
      </c>
    </row>
    <row r="4060" spans="1:8" x14ac:dyDescent="0.2">
      <c r="A4060" t="str">
        <f t="shared" si="69"/>
        <v>RHA04Topaz Ward</v>
      </c>
      <c r="B4060" t="s">
        <v>158</v>
      </c>
      <c r="C4060" t="s">
        <v>11772</v>
      </c>
      <c r="D4060" t="s">
        <v>1890</v>
      </c>
      <c r="E4060" t="s">
        <v>1891</v>
      </c>
      <c r="F4060" t="s">
        <v>9069</v>
      </c>
      <c r="G4060" s="11" t="s">
        <v>11819</v>
      </c>
      <c r="H4060" s="11">
        <v>43773</v>
      </c>
    </row>
    <row r="4061" spans="1:8" x14ac:dyDescent="0.2">
      <c r="A4061" t="str">
        <f t="shared" si="69"/>
        <v>S4K5WBeech</v>
      </c>
      <c r="B4061" t="s">
        <v>158</v>
      </c>
      <c r="C4061" t="s">
        <v>11772</v>
      </c>
      <c r="D4061" t="s">
        <v>1890</v>
      </c>
      <c r="E4061" t="s">
        <v>1891</v>
      </c>
      <c r="F4061" t="s">
        <v>9064</v>
      </c>
      <c r="G4061" s="11" t="s">
        <v>11819</v>
      </c>
      <c r="H4061" s="11">
        <v>43773</v>
      </c>
    </row>
    <row r="4062" spans="1:8" x14ac:dyDescent="0.2">
      <c r="A4062" t="str">
        <f t="shared" si="69"/>
        <v>S4K5WCedar</v>
      </c>
      <c r="B4062" t="s">
        <v>158</v>
      </c>
      <c r="C4062" t="s">
        <v>11772</v>
      </c>
      <c r="D4062" t="s">
        <v>14628</v>
      </c>
      <c r="E4062" t="s">
        <v>14629</v>
      </c>
      <c r="F4062" t="s">
        <v>8459</v>
      </c>
      <c r="G4062" s="11" t="s">
        <v>11819</v>
      </c>
      <c r="H4062" s="11">
        <v>43773</v>
      </c>
    </row>
    <row r="4063" spans="1:8" x14ac:dyDescent="0.2">
      <c r="A4063" t="str">
        <f t="shared" si="69"/>
        <v>S4K5WElm</v>
      </c>
      <c r="B4063" t="s">
        <v>158</v>
      </c>
      <c r="C4063" t="s">
        <v>11772</v>
      </c>
      <c r="D4063" t="s">
        <v>14628</v>
      </c>
      <c r="E4063" t="s">
        <v>14629</v>
      </c>
      <c r="F4063" t="s">
        <v>8397</v>
      </c>
      <c r="G4063" s="11" t="s">
        <v>11819</v>
      </c>
      <c r="H4063" s="11">
        <v>43773</v>
      </c>
    </row>
    <row r="4064" spans="1:8" x14ac:dyDescent="0.2">
      <c r="A4064" t="str">
        <f t="shared" si="69"/>
        <v>S4K5WFir</v>
      </c>
      <c r="B4064" t="s">
        <v>158</v>
      </c>
      <c r="C4064" t="s">
        <v>11772</v>
      </c>
      <c r="D4064" t="s">
        <v>14628</v>
      </c>
      <c r="E4064" t="s">
        <v>14629</v>
      </c>
      <c r="F4064" t="s">
        <v>12820</v>
      </c>
      <c r="G4064" s="11" t="s">
        <v>11819</v>
      </c>
      <c r="H4064" s="11">
        <v>43773</v>
      </c>
    </row>
    <row r="4065" spans="1:8" x14ac:dyDescent="0.2">
      <c r="A4065" t="str">
        <f t="shared" si="69"/>
        <v>RHARXLodges</v>
      </c>
      <c r="B4065" t="s">
        <v>158</v>
      </c>
      <c r="C4065" t="s">
        <v>11772</v>
      </c>
      <c r="D4065" t="s">
        <v>14628</v>
      </c>
      <c r="E4065" t="s">
        <v>14629</v>
      </c>
      <c r="F4065" t="s">
        <v>14630</v>
      </c>
      <c r="G4065" s="11" t="s">
        <v>11819</v>
      </c>
      <c r="H4065" s="11">
        <v>43773</v>
      </c>
    </row>
    <row r="4066" spans="1:8" x14ac:dyDescent="0.2">
      <c r="A4066" t="str">
        <f t="shared" si="69"/>
        <v>RHANALister</v>
      </c>
      <c r="B4066" t="s">
        <v>158</v>
      </c>
      <c r="C4066" t="s">
        <v>11772</v>
      </c>
      <c r="D4066" t="s">
        <v>1916</v>
      </c>
      <c r="E4066" t="s">
        <v>1917</v>
      </c>
      <c r="F4066" t="s">
        <v>11809</v>
      </c>
      <c r="G4066" s="11"/>
      <c r="H4066" s="11"/>
    </row>
    <row r="4067" spans="1:8" x14ac:dyDescent="0.2">
      <c r="A4067" t="str">
        <f t="shared" si="69"/>
        <v>RHANAPorchester</v>
      </c>
      <c r="B4067" t="s">
        <v>158</v>
      </c>
      <c r="C4067" t="s">
        <v>11772</v>
      </c>
      <c r="D4067" t="s">
        <v>1928</v>
      </c>
      <c r="E4067" t="s">
        <v>1929</v>
      </c>
      <c r="F4067" t="s">
        <v>8637</v>
      </c>
      <c r="G4067" s="11"/>
      <c r="H4067" s="11"/>
    </row>
    <row r="4068" spans="1:8" x14ac:dyDescent="0.2">
      <c r="A4068" t="str">
        <f t="shared" si="69"/>
        <v>RHANAProspect House</v>
      </c>
      <c r="B4068" t="s">
        <v>158</v>
      </c>
      <c r="C4068" t="s">
        <v>11772</v>
      </c>
      <c r="D4068" t="s">
        <v>1928</v>
      </c>
      <c r="E4068" t="s">
        <v>1929</v>
      </c>
      <c r="F4068" t="s">
        <v>11810</v>
      </c>
      <c r="G4068" s="11"/>
      <c r="H4068" s="11"/>
    </row>
    <row r="4069" spans="1:8" x14ac:dyDescent="0.2">
      <c r="A4069" t="str">
        <f t="shared" si="69"/>
        <v>RHANASeacole</v>
      </c>
      <c r="B4069" t="s">
        <v>158</v>
      </c>
      <c r="C4069" t="s">
        <v>11772</v>
      </c>
      <c r="D4069" t="s">
        <v>1928</v>
      </c>
      <c r="E4069" t="s">
        <v>1929</v>
      </c>
      <c r="F4069" t="s">
        <v>11811</v>
      </c>
      <c r="G4069" s="11"/>
      <c r="H4069" s="11"/>
    </row>
    <row r="4070" spans="1:8" x14ac:dyDescent="0.2">
      <c r="A4070" t="str">
        <f t="shared" si="69"/>
        <v>RHANAThurland</v>
      </c>
      <c r="B4070" t="s">
        <v>158</v>
      </c>
      <c r="C4070" t="s">
        <v>11772</v>
      </c>
      <c r="D4070" t="s">
        <v>1928</v>
      </c>
      <c r="E4070" t="s">
        <v>1929</v>
      </c>
      <c r="F4070" t="s">
        <v>11812</v>
      </c>
      <c r="G4070" s="11"/>
      <c r="H4070" s="11"/>
    </row>
    <row r="4071" spans="1:8" x14ac:dyDescent="0.2">
      <c r="A4071" t="str">
        <f t="shared" si="69"/>
        <v>RHANATrent</v>
      </c>
      <c r="B4071" t="s">
        <v>158</v>
      </c>
      <c r="C4071" t="s">
        <v>11772</v>
      </c>
      <c r="D4071" t="s">
        <v>1928</v>
      </c>
      <c r="E4071" t="s">
        <v>1929</v>
      </c>
      <c r="F4071" t="s">
        <v>11813</v>
      </c>
      <c r="G4071" s="11"/>
      <c r="H4071" s="11"/>
    </row>
    <row r="4072" spans="1:8" x14ac:dyDescent="0.2">
      <c r="A4072" t="str">
        <f t="shared" si="69"/>
        <v>RHAN6106&amp;145 Thorneywood Mount</v>
      </c>
      <c r="B4072" t="s">
        <v>158</v>
      </c>
      <c r="C4072" t="s">
        <v>11772</v>
      </c>
      <c r="D4072" t="s">
        <v>1928</v>
      </c>
      <c r="E4072" t="s">
        <v>1929</v>
      </c>
      <c r="F4072" t="s">
        <v>8709</v>
      </c>
      <c r="G4072" s="11"/>
      <c r="H4072" s="11"/>
    </row>
    <row r="4073" spans="1:8" x14ac:dyDescent="0.2">
      <c r="A4073" t="str">
        <f t="shared" si="69"/>
        <v>RHARYAssessment</v>
      </c>
      <c r="B4073" t="s">
        <v>158</v>
      </c>
      <c r="C4073" t="s">
        <v>11772</v>
      </c>
      <c r="D4073" t="s">
        <v>1930</v>
      </c>
      <c r="E4073" t="s">
        <v>1931</v>
      </c>
      <c r="F4073" t="s">
        <v>11814</v>
      </c>
      <c r="G4073" s="11"/>
      <c r="H4073" s="11"/>
    </row>
    <row r="4074" spans="1:8" x14ac:dyDescent="0.2">
      <c r="A4074" t="str">
        <f t="shared" si="69"/>
        <v>RHARXAssessment</v>
      </c>
      <c r="B4074" t="s">
        <v>158</v>
      </c>
      <c r="C4074" t="s">
        <v>11772</v>
      </c>
      <c r="D4074" t="s">
        <v>1940</v>
      </c>
      <c r="E4074" t="s">
        <v>1941</v>
      </c>
      <c r="F4074" t="s">
        <v>11815</v>
      </c>
      <c r="G4074" s="11"/>
      <c r="H4074" s="11"/>
    </row>
    <row r="4075" spans="1:8" x14ac:dyDescent="0.2">
      <c r="A4075" t="str">
        <f t="shared" si="69"/>
        <v>RHARYConcare</v>
      </c>
      <c r="B4075" t="s">
        <v>158</v>
      </c>
      <c r="C4075" t="s">
        <v>11772</v>
      </c>
      <c r="D4075" t="s">
        <v>1916</v>
      </c>
      <c r="E4075" t="s">
        <v>1941</v>
      </c>
      <c r="F4075" t="s">
        <v>11815</v>
      </c>
      <c r="G4075" s="11"/>
      <c r="H4075" s="11"/>
    </row>
    <row r="4076" spans="1:8" x14ac:dyDescent="0.2">
      <c r="A4076" t="str">
        <f t="shared" si="69"/>
        <v>RHARXConcare</v>
      </c>
      <c r="B4076" t="s">
        <v>158</v>
      </c>
      <c r="C4076" t="s">
        <v>11772</v>
      </c>
      <c r="D4076" t="s">
        <v>1940</v>
      </c>
      <c r="E4076" t="s">
        <v>1941</v>
      </c>
      <c r="F4076" t="s">
        <v>11816</v>
      </c>
      <c r="G4076" s="11"/>
      <c r="H4076" s="11"/>
    </row>
    <row r="4077" spans="1:8" x14ac:dyDescent="0.2">
      <c r="A4077" t="str">
        <f t="shared" si="69"/>
        <v>RHARYRehab</v>
      </c>
      <c r="B4077" t="s">
        <v>158</v>
      </c>
      <c r="C4077" t="s">
        <v>11772</v>
      </c>
      <c r="D4077" t="s">
        <v>1916</v>
      </c>
      <c r="E4077" t="s">
        <v>1941</v>
      </c>
      <c r="F4077" t="s">
        <v>11816</v>
      </c>
      <c r="G4077" s="11"/>
      <c r="H4077" s="11"/>
    </row>
    <row r="4078" spans="1:8" x14ac:dyDescent="0.2">
      <c r="A4078" t="str">
        <f t="shared" ref="A4078:A4141" si="70">CONCATENATE(D4079,F4079)</f>
        <v>RHARXRehab</v>
      </c>
      <c r="B4078" t="s">
        <v>158</v>
      </c>
      <c r="C4078" t="s">
        <v>11772</v>
      </c>
      <c r="D4078" t="s">
        <v>1940</v>
      </c>
      <c r="E4078" t="s">
        <v>1941</v>
      </c>
      <c r="F4078" t="s">
        <v>11817</v>
      </c>
      <c r="G4078" s="11"/>
      <c r="H4078" s="11"/>
    </row>
    <row r="4079" spans="1:8" x14ac:dyDescent="0.2">
      <c r="A4079" t="str">
        <f t="shared" si="70"/>
        <v>RNUDQAbbey</v>
      </c>
      <c r="B4079" t="s">
        <v>158</v>
      </c>
      <c r="C4079" t="s">
        <v>11772</v>
      </c>
      <c r="D4079" t="s">
        <v>1916</v>
      </c>
      <c r="E4079" t="s">
        <v>1941</v>
      </c>
      <c r="F4079" t="s">
        <v>11817</v>
      </c>
      <c r="G4079" s="11"/>
      <c r="H4079" s="11"/>
    </row>
    <row r="4080" spans="1:8" x14ac:dyDescent="0.2">
      <c r="A4080" t="str">
        <f t="shared" si="70"/>
        <v>RNUDQOSRU</v>
      </c>
      <c r="B4080" t="s">
        <v>159</v>
      </c>
      <c r="C4080" t="s">
        <v>11818</v>
      </c>
      <c r="D4080" t="s">
        <v>2609</v>
      </c>
      <c r="E4080" t="s">
        <v>2610</v>
      </c>
      <c r="F4080" t="s">
        <v>8763</v>
      </c>
      <c r="G4080" s="11"/>
      <c r="H4080" s="11"/>
    </row>
    <row r="4081" spans="1:8" x14ac:dyDescent="0.2">
      <c r="A4081" t="str">
        <f t="shared" si="70"/>
        <v>RNUCEBicester</v>
      </c>
      <c r="B4081" t="s">
        <v>159</v>
      </c>
      <c r="C4081" t="s">
        <v>11818</v>
      </c>
      <c r="D4081" t="s">
        <v>2609</v>
      </c>
      <c r="E4081" t="s">
        <v>2610</v>
      </c>
      <c r="F4081" t="s">
        <v>11820</v>
      </c>
      <c r="G4081" s="11"/>
      <c r="H4081" s="11"/>
    </row>
    <row r="4082" spans="1:8" x14ac:dyDescent="0.2">
      <c r="A4082" t="str">
        <f t="shared" si="70"/>
        <v>RNUCKDidcot</v>
      </c>
      <c r="B4082" t="s">
        <v>159</v>
      </c>
      <c r="C4082" t="s">
        <v>11818</v>
      </c>
      <c r="D4082" t="s">
        <v>2611</v>
      </c>
      <c r="E4082" t="s">
        <v>2612</v>
      </c>
      <c r="F4082" t="s">
        <v>11821</v>
      </c>
      <c r="G4082" s="11"/>
      <c r="H4082" s="11"/>
    </row>
    <row r="4083" spans="1:8" x14ac:dyDescent="0.2">
      <c r="A4083" t="str">
        <f t="shared" si="70"/>
        <v>RNU30Ashurst</v>
      </c>
      <c r="B4083" t="s">
        <v>159</v>
      </c>
      <c r="C4083" t="s">
        <v>11818</v>
      </c>
      <c r="D4083" t="s">
        <v>2613</v>
      </c>
      <c r="E4083" t="s">
        <v>2614</v>
      </c>
      <c r="F4083" t="s">
        <v>11822</v>
      </c>
      <c r="G4083" s="11"/>
      <c r="H4083" s="11"/>
    </row>
    <row r="4084" spans="1:8" x14ac:dyDescent="0.2">
      <c r="A4084" t="str">
        <f t="shared" si="70"/>
        <v>RNU30Evenlode</v>
      </c>
      <c r="B4084" t="s">
        <v>159</v>
      </c>
      <c r="C4084" t="s">
        <v>11818</v>
      </c>
      <c r="D4084" t="s">
        <v>2615</v>
      </c>
      <c r="E4084" t="s">
        <v>2616</v>
      </c>
      <c r="F4084" t="s">
        <v>11823</v>
      </c>
      <c r="G4084" s="11"/>
      <c r="H4084" s="11"/>
    </row>
    <row r="4085" spans="1:8" x14ac:dyDescent="0.2">
      <c r="A4085" t="str">
        <f t="shared" si="70"/>
        <v>RNU30Glyme</v>
      </c>
      <c r="B4085" t="s">
        <v>159</v>
      </c>
      <c r="C4085" t="s">
        <v>11818</v>
      </c>
      <c r="D4085" t="s">
        <v>2615</v>
      </c>
      <c r="E4085" t="s">
        <v>2616</v>
      </c>
      <c r="F4085" t="s">
        <v>11824</v>
      </c>
      <c r="G4085" s="11"/>
      <c r="H4085" s="11"/>
    </row>
    <row r="4086" spans="1:8" x14ac:dyDescent="0.2">
      <c r="A4086" t="str">
        <f t="shared" si="70"/>
        <v>RNU30Kennet</v>
      </c>
      <c r="B4086" t="s">
        <v>159</v>
      </c>
      <c r="C4086" t="s">
        <v>11818</v>
      </c>
      <c r="D4086" t="s">
        <v>2615</v>
      </c>
      <c r="E4086" t="s">
        <v>2616</v>
      </c>
      <c r="F4086" t="s">
        <v>11825</v>
      </c>
      <c r="G4086" s="11"/>
      <c r="H4086" s="11"/>
    </row>
    <row r="4087" spans="1:8" x14ac:dyDescent="0.2">
      <c r="A4087" t="str">
        <f t="shared" si="70"/>
        <v>RNU30Kestrel</v>
      </c>
      <c r="B4087" t="s">
        <v>159</v>
      </c>
      <c r="C4087" t="s">
        <v>11818</v>
      </c>
      <c r="D4087" t="s">
        <v>2615</v>
      </c>
      <c r="E4087" t="s">
        <v>2616</v>
      </c>
      <c r="F4087" t="s">
        <v>10631</v>
      </c>
      <c r="G4087" s="11"/>
      <c r="H4087" s="11"/>
    </row>
    <row r="4088" spans="1:8" x14ac:dyDescent="0.2">
      <c r="A4088" t="str">
        <f t="shared" si="70"/>
        <v>RNU30Kingfisher</v>
      </c>
      <c r="B4088" t="s">
        <v>159</v>
      </c>
      <c r="C4088" t="s">
        <v>11818</v>
      </c>
      <c r="D4088" t="s">
        <v>2615</v>
      </c>
      <c r="E4088" t="s">
        <v>2616</v>
      </c>
      <c r="F4088" t="s">
        <v>11826</v>
      </c>
      <c r="G4088" s="11"/>
      <c r="H4088" s="11"/>
    </row>
    <row r="4089" spans="1:8" x14ac:dyDescent="0.2">
      <c r="A4089" t="str">
        <f t="shared" si="70"/>
        <v>RNU30Lambourne</v>
      </c>
      <c r="B4089" t="s">
        <v>159</v>
      </c>
      <c r="C4089" t="s">
        <v>11818</v>
      </c>
      <c r="D4089" t="s">
        <v>2615</v>
      </c>
      <c r="E4089" t="s">
        <v>2616</v>
      </c>
      <c r="F4089" t="s">
        <v>8404</v>
      </c>
      <c r="G4089" s="11"/>
      <c r="H4089" s="11"/>
    </row>
    <row r="4090" spans="1:8" x14ac:dyDescent="0.2">
      <c r="A4090" t="str">
        <f t="shared" si="70"/>
        <v>RNU30Phoenix</v>
      </c>
      <c r="B4090" t="s">
        <v>159</v>
      </c>
      <c r="C4090" t="s">
        <v>11818</v>
      </c>
      <c r="D4090" t="s">
        <v>2615</v>
      </c>
      <c r="E4090" t="s">
        <v>2616</v>
      </c>
      <c r="F4090" t="s">
        <v>11827</v>
      </c>
      <c r="G4090" s="11"/>
      <c r="H4090" s="11"/>
    </row>
    <row r="4091" spans="1:8" x14ac:dyDescent="0.2">
      <c r="A4091" t="str">
        <f t="shared" si="70"/>
        <v>RNU30Wenric</v>
      </c>
      <c r="B4091" t="s">
        <v>159</v>
      </c>
      <c r="C4091" t="s">
        <v>11818</v>
      </c>
      <c r="D4091" t="s">
        <v>2615</v>
      </c>
      <c r="E4091" t="s">
        <v>2616</v>
      </c>
      <c r="F4091" t="s">
        <v>9048</v>
      </c>
      <c r="G4091" s="11"/>
      <c r="H4091" s="11"/>
    </row>
    <row r="4092" spans="1:8" x14ac:dyDescent="0.2">
      <c r="A4092" t="str">
        <f t="shared" si="70"/>
        <v>RNU92Chaffron</v>
      </c>
      <c r="B4092" t="s">
        <v>159</v>
      </c>
      <c r="C4092" t="s">
        <v>11818</v>
      </c>
      <c r="D4092" t="s">
        <v>2615</v>
      </c>
      <c r="E4092" t="s">
        <v>2616</v>
      </c>
      <c r="F4092" t="s">
        <v>11828</v>
      </c>
      <c r="G4092" s="11"/>
      <c r="H4092" s="11"/>
    </row>
    <row r="4093" spans="1:8" x14ac:dyDescent="0.2">
      <c r="A4093" t="str">
        <f t="shared" si="70"/>
        <v>RNU92Watling</v>
      </c>
      <c r="B4093" t="s">
        <v>159</v>
      </c>
      <c r="C4093" t="s">
        <v>11818</v>
      </c>
      <c r="D4093" t="s">
        <v>2617</v>
      </c>
      <c r="E4093" t="s">
        <v>2618</v>
      </c>
      <c r="F4093" t="s">
        <v>11829</v>
      </c>
      <c r="G4093" s="11"/>
      <c r="H4093" s="11"/>
    </row>
    <row r="4094" spans="1:8" x14ac:dyDescent="0.2">
      <c r="A4094" t="str">
        <f t="shared" si="70"/>
        <v>RNUAMCotswold House Marlborough</v>
      </c>
      <c r="B4094" t="s">
        <v>159</v>
      </c>
      <c r="C4094" t="s">
        <v>11818</v>
      </c>
      <c r="D4094" t="s">
        <v>2617</v>
      </c>
      <c r="E4094" t="s">
        <v>2618</v>
      </c>
      <c r="F4094" t="s">
        <v>11830</v>
      </c>
      <c r="G4094" s="11"/>
      <c r="H4094" s="11"/>
    </row>
    <row r="4095" spans="1:8" x14ac:dyDescent="0.2">
      <c r="A4095" t="str">
        <f t="shared" si="70"/>
        <v>RNUALMarlborough House</v>
      </c>
      <c r="B4095" t="s">
        <v>159</v>
      </c>
      <c r="C4095" t="s">
        <v>11818</v>
      </c>
      <c r="D4095" t="s">
        <v>2619</v>
      </c>
      <c r="E4095" t="s">
        <v>2461</v>
      </c>
      <c r="F4095" t="s">
        <v>11831</v>
      </c>
      <c r="G4095" s="11"/>
      <c r="H4095" s="11"/>
    </row>
    <row r="4096" spans="1:8" x14ac:dyDescent="0.2">
      <c r="A4096" t="str">
        <f t="shared" si="70"/>
        <v>RNU75Cherwell</v>
      </c>
      <c r="B4096" t="s">
        <v>159</v>
      </c>
      <c r="C4096" t="s">
        <v>11818</v>
      </c>
      <c r="D4096" t="s">
        <v>2620</v>
      </c>
      <c r="E4096" t="s">
        <v>2621</v>
      </c>
      <c r="F4096" t="s">
        <v>11832</v>
      </c>
      <c r="G4096" s="11"/>
      <c r="H4096" s="11"/>
    </row>
    <row r="4097" spans="1:8" x14ac:dyDescent="0.2">
      <c r="A4097" t="str">
        <f t="shared" si="70"/>
        <v>RNU75City Hospital</v>
      </c>
      <c r="B4097" t="s">
        <v>159</v>
      </c>
      <c r="C4097" t="s">
        <v>11818</v>
      </c>
      <c r="D4097" t="s">
        <v>2622</v>
      </c>
      <c r="E4097" t="s">
        <v>2623</v>
      </c>
      <c r="F4097" t="s">
        <v>11833</v>
      </c>
      <c r="G4097" s="11"/>
      <c r="H4097" s="11"/>
    </row>
    <row r="4098" spans="1:8" x14ac:dyDescent="0.2">
      <c r="A4098" t="str">
        <f t="shared" si="70"/>
        <v>RNU75Sandford</v>
      </c>
      <c r="B4098" t="s">
        <v>159</v>
      </c>
      <c r="C4098" t="s">
        <v>11818</v>
      </c>
      <c r="D4098" t="s">
        <v>2622</v>
      </c>
      <c r="E4098" t="s">
        <v>2623</v>
      </c>
      <c r="F4098" t="s">
        <v>11834</v>
      </c>
      <c r="G4098" s="11"/>
      <c r="H4098" s="11"/>
    </row>
    <row r="4099" spans="1:8" x14ac:dyDescent="0.2">
      <c r="A4099" t="str">
        <f t="shared" si="70"/>
        <v>RNUDJWallingford</v>
      </c>
      <c r="B4099" t="s">
        <v>159</v>
      </c>
      <c r="C4099" t="s">
        <v>11818</v>
      </c>
      <c r="D4099" t="s">
        <v>2622</v>
      </c>
      <c r="E4099" t="s">
        <v>2623</v>
      </c>
      <c r="F4099" t="s">
        <v>11836</v>
      </c>
      <c r="G4099" s="11"/>
      <c r="H4099" s="11"/>
    </row>
    <row r="4100" spans="1:8" x14ac:dyDescent="0.2">
      <c r="A4100" t="str">
        <f t="shared" si="70"/>
        <v>RNU33Allen</v>
      </c>
      <c r="B4100" t="s">
        <v>159</v>
      </c>
      <c r="C4100" t="s">
        <v>11818</v>
      </c>
      <c r="D4100" t="s">
        <v>2624</v>
      </c>
      <c r="E4100" t="s">
        <v>2016</v>
      </c>
      <c r="F4100" t="s">
        <v>11837</v>
      </c>
      <c r="G4100" s="11"/>
      <c r="H4100" s="11"/>
    </row>
    <row r="4101" spans="1:8" x14ac:dyDescent="0.2">
      <c r="A4101" t="str">
        <f t="shared" si="70"/>
        <v>RNU33Cotswold House Oxford</v>
      </c>
      <c r="B4101" t="s">
        <v>159</v>
      </c>
      <c r="C4101" t="s">
        <v>11818</v>
      </c>
      <c r="D4101" t="s">
        <v>2625</v>
      </c>
      <c r="E4101" t="s">
        <v>2626</v>
      </c>
      <c r="F4101" t="s">
        <v>11838</v>
      </c>
      <c r="G4101" s="11"/>
      <c r="H4101" s="11"/>
    </row>
    <row r="4102" spans="1:8" x14ac:dyDescent="0.2">
      <c r="A4102" t="str">
        <f t="shared" si="70"/>
        <v>RNU33Highfield</v>
      </c>
      <c r="B4102" t="s">
        <v>159</v>
      </c>
      <c r="C4102" t="s">
        <v>11818</v>
      </c>
      <c r="D4102" t="s">
        <v>2625</v>
      </c>
      <c r="E4102" t="s">
        <v>2626</v>
      </c>
      <c r="F4102" t="s">
        <v>11839</v>
      </c>
      <c r="G4102" s="11"/>
      <c r="H4102" s="11"/>
    </row>
    <row r="4103" spans="1:8" x14ac:dyDescent="0.2">
      <c r="A4103" t="str">
        <f t="shared" si="70"/>
        <v>RNU33Vaughan Thomas</v>
      </c>
      <c r="B4103" t="s">
        <v>159</v>
      </c>
      <c r="C4103" t="s">
        <v>11818</v>
      </c>
      <c r="D4103" t="s">
        <v>2625</v>
      </c>
      <c r="E4103" t="s">
        <v>2626</v>
      </c>
      <c r="F4103" t="s">
        <v>11840</v>
      </c>
      <c r="G4103" s="11"/>
      <c r="H4103" s="11"/>
    </row>
    <row r="4104" spans="1:8" x14ac:dyDescent="0.2">
      <c r="A4104" t="str">
        <f t="shared" si="70"/>
        <v>RNU33Wintle</v>
      </c>
      <c r="B4104" t="s">
        <v>159</v>
      </c>
      <c r="C4104" t="s">
        <v>11818</v>
      </c>
      <c r="D4104" t="s">
        <v>2625</v>
      </c>
      <c r="E4104" t="s">
        <v>2626</v>
      </c>
      <c r="F4104" t="s">
        <v>11841</v>
      </c>
      <c r="G4104" s="11"/>
      <c r="H4104" s="11"/>
    </row>
    <row r="4105" spans="1:8" x14ac:dyDescent="0.2">
      <c r="A4105" t="str">
        <f t="shared" si="70"/>
        <v>RNUGPAmber</v>
      </c>
      <c r="B4105" t="s">
        <v>159</v>
      </c>
      <c r="C4105" t="s">
        <v>11818</v>
      </c>
      <c r="D4105" t="s">
        <v>2625</v>
      </c>
      <c r="E4105" t="s">
        <v>2626</v>
      </c>
      <c r="F4105" t="s">
        <v>11842</v>
      </c>
      <c r="G4105" s="11"/>
      <c r="H4105" s="11"/>
    </row>
    <row r="4106" spans="1:8" x14ac:dyDescent="0.2">
      <c r="A4106" t="str">
        <f t="shared" si="70"/>
        <v>RNUGPOpal</v>
      </c>
      <c r="B4106" t="s">
        <v>159</v>
      </c>
      <c r="C4106" t="s">
        <v>11818</v>
      </c>
      <c r="D4106" t="s">
        <v>2627</v>
      </c>
      <c r="E4106" t="s">
        <v>2628</v>
      </c>
      <c r="F4106" t="s">
        <v>9288</v>
      </c>
      <c r="G4106" s="11"/>
      <c r="H4106" s="11"/>
    </row>
    <row r="4107" spans="1:8" x14ac:dyDescent="0.2">
      <c r="A4107" t="str">
        <f t="shared" si="70"/>
        <v>RNUGPRuby</v>
      </c>
      <c r="B4107" t="s">
        <v>159</v>
      </c>
      <c r="C4107" t="s">
        <v>11818</v>
      </c>
      <c r="D4107" t="s">
        <v>2627</v>
      </c>
      <c r="E4107" t="s">
        <v>2628</v>
      </c>
      <c r="F4107" t="s">
        <v>11843</v>
      </c>
      <c r="G4107" s="11"/>
      <c r="H4107" s="11"/>
    </row>
    <row r="4108" spans="1:8" x14ac:dyDescent="0.2">
      <c r="A4108" t="str">
        <f t="shared" si="70"/>
        <v>RNUGPSapphire</v>
      </c>
      <c r="B4108" t="s">
        <v>159</v>
      </c>
      <c r="C4108" t="s">
        <v>11818</v>
      </c>
      <c r="D4108" t="s">
        <v>2627</v>
      </c>
      <c r="E4108" t="s">
        <v>2628</v>
      </c>
      <c r="F4108" t="s">
        <v>9851</v>
      </c>
      <c r="G4108" s="11"/>
      <c r="H4108" s="11"/>
    </row>
    <row r="4109" spans="1:8" x14ac:dyDescent="0.2">
      <c r="A4109" t="str">
        <f t="shared" si="70"/>
        <v>RNUGPWoodlands</v>
      </c>
      <c r="B4109" t="s">
        <v>159</v>
      </c>
      <c r="C4109" t="s">
        <v>11818</v>
      </c>
      <c r="D4109" t="s">
        <v>2627</v>
      </c>
      <c r="E4109" t="s">
        <v>2628</v>
      </c>
      <c r="F4109" t="s">
        <v>11122</v>
      </c>
      <c r="G4109" s="11"/>
      <c r="H4109" s="11"/>
    </row>
    <row r="4110" spans="1:8" x14ac:dyDescent="0.2">
      <c r="A4110" t="str">
        <f t="shared" si="70"/>
        <v>RNUDMLinfoot</v>
      </c>
      <c r="B4110" t="s">
        <v>159</v>
      </c>
      <c r="C4110" t="s">
        <v>11818</v>
      </c>
      <c r="D4110" t="s">
        <v>2627</v>
      </c>
      <c r="E4110" t="s">
        <v>2628</v>
      </c>
      <c r="F4110" t="s">
        <v>10174</v>
      </c>
      <c r="G4110" s="11"/>
      <c r="H4110" s="11"/>
    </row>
    <row r="4111" spans="1:8" x14ac:dyDescent="0.2">
      <c r="A4111" t="str">
        <f t="shared" si="70"/>
        <v>RNUDMWenrisc</v>
      </c>
      <c r="B4111" t="s">
        <v>159</v>
      </c>
      <c r="C4111" t="s">
        <v>11818</v>
      </c>
      <c r="D4111" t="s">
        <v>2629</v>
      </c>
      <c r="E4111" t="s">
        <v>2630</v>
      </c>
      <c r="F4111" t="s">
        <v>11844</v>
      </c>
      <c r="G4111" s="11"/>
      <c r="H4111" s="11"/>
    </row>
    <row r="4112" spans="1:8" x14ac:dyDescent="0.2">
      <c r="A4112" t="str">
        <f t="shared" si="70"/>
        <v>RTH02C-WD Blenheim</v>
      </c>
      <c r="B4112" t="s">
        <v>159</v>
      </c>
      <c r="C4112" t="s">
        <v>11818</v>
      </c>
      <c r="D4112" t="s">
        <v>2629</v>
      </c>
      <c r="E4112" t="s">
        <v>2630</v>
      </c>
      <c r="F4112" t="s">
        <v>11845</v>
      </c>
      <c r="G4112" s="11"/>
      <c r="H4112" s="11"/>
    </row>
    <row r="4113" spans="1:8" x14ac:dyDescent="0.2">
      <c r="A4113" t="str">
        <f t="shared" si="70"/>
        <v>RTH02C-WD Haem</v>
      </c>
      <c r="B4113" t="s">
        <v>160</v>
      </c>
      <c r="C4113" t="s">
        <v>11846</v>
      </c>
      <c r="D4113" t="s">
        <v>4047</v>
      </c>
      <c r="E4113" t="s">
        <v>11847</v>
      </c>
      <c r="F4113" t="s">
        <v>11848</v>
      </c>
      <c r="G4113" s="11"/>
      <c r="H4113" s="11"/>
    </row>
    <row r="4114" spans="1:8" x14ac:dyDescent="0.2">
      <c r="A4114" t="str">
        <f t="shared" si="70"/>
        <v>RTH02C-WD OCJAW</v>
      </c>
      <c r="B4114" t="s">
        <v>160</v>
      </c>
      <c r="C4114" t="s">
        <v>11846</v>
      </c>
      <c r="D4114" t="s">
        <v>4047</v>
      </c>
      <c r="E4114" t="s">
        <v>11847</v>
      </c>
      <c r="F4114" t="s">
        <v>11849</v>
      </c>
      <c r="G4114" s="11"/>
      <c r="H4114" s="11"/>
    </row>
    <row r="4115" spans="1:8" x14ac:dyDescent="0.2">
      <c r="A4115" t="str">
        <f t="shared" si="70"/>
        <v>RTH02C-WD Oncology</v>
      </c>
      <c r="B4115" t="s">
        <v>160</v>
      </c>
      <c r="C4115" t="s">
        <v>11846</v>
      </c>
      <c r="D4115" t="s">
        <v>4047</v>
      </c>
      <c r="E4115" t="s">
        <v>11847</v>
      </c>
      <c r="F4115" t="s">
        <v>11850</v>
      </c>
      <c r="G4115" s="11"/>
      <c r="H4115" s="11"/>
    </row>
    <row r="4116" spans="1:8" x14ac:dyDescent="0.2">
      <c r="A4116" t="str">
        <f t="shared" si="70"/>
        <v>RTH02C-WD Renal</v>
      </c>
      <c r="B4116" t="s">
        <v>160</v>
      </c>
      <c r="C4116" t="s">
        <v>11846</v>
      </c>
      <c r="D4116" t="s">
        <v>4047</v>
      </c>
      <c r="E4116" t="s">
        <v>11847</v>
      </c>
      <c r="F4116" t="s">
        <v>11851</v>
      </c>
      <c r="G4116" s="11"/>
      <c r="H4116" s="11"/>
    </row>
    <row r="4117" spans="1:8" x14ac:dyDescent="0.2">
      <c r="A4117" t="str">
        <f t="shared" si="70"/>
        <v>RTH02C-WD Sobell</v>
      </c>
      <c r="B4117" t="s">
        <v>160</v>
      </c>
      <c r="C4117" t="s">
        <v>11846</v>
      </c>
      <c r="D4117" t="s">
        <v>4047</v>
      </c>
      <c r="E4117" t="s">
        <v>11847</v>
      </c>
      <c r="F4117" t="s">
        <v>11852</v>
      </c>
      <c r="G4117" s="11"/>
      <c r="H4117" s="11"/>
    </row>
    <row r="4118" spans="1:8" x14ac:dyDescent="0.2">
      <c r="A4118" t="str">
        <f t="shared" si="70"/>
        <v>RTH02C-WD Upper GI</v>
      </c>
      <c r="B4118" t="s">
        <v>160</v>
      </c>
      <c r="C4118" t="s">
        <v>11846</v>
      </c>
      <c r="D4118" t="s">
        <v>4047</v>
      </c>
      <c r="E4118" t="s">
        <v>11847</v>
      </c>
      <c r="F4118" t="s">
        <v>11853</v>
      </c>
      <c r="G4118" s="11"/>
      <c r="H4118" s="11"/>
    </row>
    <row r="4119" spans="1:8" x14ac:dyDescent="0.2">
      <c r="A4119" t="str">
        <f t="shared" si="70"/>
        <v>RTH02C-WD Urology</v>
      </c>
      <c r="B4119" t="s">
        <v>160</v>
      </c>
      <c r="C4119" t="s">
        <v>11846</v>
      </c>
      <c r="D4119" t="s">
        <v>4047</v>
      </c>
      <c r="E4119" t="s">
        <v>11847</v>
      </c>
      <c r="F4119" t="s">
        <v>11854</v>
      </c>
      <c r="G4119" s="11"/>
      <c r="H4119" s="11"/>
    </row>
    <row r="4120" spans="1:8" x14ac:dyDescent="0.2">
      <c r="A4120" t="str">
        <f t="shared" si="70"/>
        <v>RTH02C-WD Wytham</v>
      </c>
      <c r="B4120" t="s">
        <v>160</v>
      </c>
      <c r="C4120" t="s">
        <v>11846</v>
      </c>
      <c r="D4120" t="s">
        <v>4047</v>
      </c>
      <c r="E4120" t="s">
        <v>11847</v>
      </c>
      <c r="F4120" t="s">
        <v>11855</v>
      </c>
      <c r="G4120" s="11"/>
      <c r="H4120" s="11"/>
    </row>
    <row r="4121" spans="1:8" x14ac:dyDescent="0.2">
      <c r="A4121" t="str">
        <f t="shared" si="70"/>
        <v>RTH05H-WD Childrens</v>
      </c>
      <c r="B4121" t="s">
        <v>160</v>
      </c>
      <c r="C4121" t="s">
        <v>11846</v>
      </c>
      <c r="D4121" t="s">
        <v>4047</v>
      </c>
      <c r="E4121" t="s">
        <v>11847</v>
      </c>
      <c r="F4121" t="s">
        <v>11856</v>
      </c>
      <c r="G4121" s="11"/>
      <c r="H4121" s="11"/>
    </row>
    <row r="4122" spans="1:8" x14ac:dyDescent="0.2">
      <c r="A4122" t="str">
        <f t="shared" si="70"/>
        <v>RTH05H-WD Crit Care</v>
      </c>
      <c r="B4122" t="s">
        <v>160</v>
      </c>
      <c r="C4122" t="s">
        <v>11846</v>
      </c>
      <c r="D4122" t="s">
        <v>4057</v>
      </c>
      <c r="E4122" t="s">
        <v>11857</v>
      </c>
      <c r="F4122" t="s">
        <v>11858</v>
      </c>
      <c r="G4122" s="11"/>
      <c r="H4122" s="11"/>
    </row>
    <row r="4123" spans="1:8" x14ac:dyDescent="0.2">
      <c r="A4123" t="str">
        <f t="shared" si="70"/>
        <v>RTH05H-WD Juniper</v>
      </c>
      <c r="B4123" t="s">
        <v>160</v>
      </c>
      <c r="C4123" t="s">
        <v>11846</v>
      </c>
      <c r="D4123" t="s">
        <v>4057</v>
      </c>
      <c r="E4123" t="s">
        <v>11857</v>
      </c>
      <c r="F4123" t="s">
        <v>11859</v>
      </c>
      <c r="G4123" s="11"/>
      <c r="H4123" s="11"/>
    </row>
    <row r="4124" spans="1:8" x14ac:dyDescent="0.2">
      <c r="A4124" t="str">
        <f t="shared" si="70"/>
        <v>RTH05H-WD Laburnum</v>
      </c>
      <c r="B4124" t="s">
        <v>160</v>
      </c>
      <c r="C4124" t="s">
        <v>11846</v>
      </c>
      <c r="D4124" t="s">
        <v>4057</v>
      </c>
      <c r="E4124" t="s">
        <v>11857</v>
      </c>
      <c r="F4124" t="s">
        <v>11860</v>
      </c>
      <c r="G4124" s="11"/>
      <c r="H4124" s="11"/>
    </row>
    <row r="4125" spans="1:8" x14ac:dyDescent="0.2">
      <c r="A4125" t="str">
        <f t="shared" si="70"/>
        <v>RTH05H-WD Trauma</v>
      </c>
      <c r="B4125" t="s">
        <v>160</v>
      </c>
      <c r="C4125" t="s">
        <v>11846</v>
      </c>
      <c r="D4125" t="s">
        <v>4057</v>
      </c>
      <c r="E4125" t="s">
        <v>11857</v>
      </c>
      <c r="F4125" t="s">
        <v>11861</v>
      </c>
      <c r="G4125" s="11"/>
      <c r="H4125" s="11"/>
    </row>
    <row r="4126" spans="1:8" x14ac:dyDescent="0.2">
      <c r="A4126" t="str">
        <f t="shared" si="70"/>
        <v>RTH08J-WD 5A</v>
      </c>
      <c r="B4126" t="s">
        <v>160</v>
      </c>
      <c r="C4126" t="s">
        <v>11846</v>
      </c>
      <c r="D4126" t="s">
        <v>4057</v>
      </c>
      <c r="E4126" t="s">
        <v>11857</v>
      </c>
      <c r="F4126" t="s">
        <v>11862</v>
      </c>
      <c r="G4126" s="11"/>
      <c r="H4126" s="11"/>
    </row>
    <row r="4127" spans="1:8" x14ac:dyDescent="0.2">
      <c r="A4127" t="str">
        <f t="shared" si="70"/>
        <v>RTH08J-WD 5F</v>
      </c>
      <c r="B4127" t="s">
        <v>160</v>
      </c>
      <c r="C4127" t="s">
        <v>11846</v>
      </c>
      <c r="D4127" t="s">
        <v>4059</v>
      </c>
      <c r="E4127" t="s">
        <v>11863</v>
      </c>
      <c r="F4127" t="s">
        <v>11864</v>
      </c>
      <c r="G4127" s="11"/>
      <c r="H4127" s="11"/>
    </row>
    <row r="4128" spans="1:8" x14ac:dyDescent="0.2">
      <c r="A4128" t="str">
        <f t="shared" si="70"/>
        <v>RTH08J-WD 6A</v>
      </c>
      <c r="B4128" t="s">
        <v>160</v>
      </c>
      <c r="C4128" t="s">
        <v>11846</v>
      </c>
      <c r="D4128" t="s">
        <v>4059</v>
      </c>
      <c r="E4128" t="s">
        <v>11863</v>
      </c>
      <c r="F4128" t="s">
        <v>11865</v>
      </c>
      <c r="G4128" s="11"/>
      <c r="H4128" s="11"/>
    </row>
    <row r="4129" spans="1:8" x14ac:dyDescent="0.2">
      <c r="A4129" t="str">
        <f t="shared" si="70"/>
        <v>RTH08J-WD 6B Stroke</v>
      </c>
      <c r="B4129" t="s">
        <v>160</v>
      </c>
      <c r="C4129" t="s">
        <v>11846</v>
      </c>
      <c r="D4129" t="s">
        <v>4059</v>
      </c>
      <c r="E4129" t="s">
        <v>11863</v>
      </c>
      <c r="F4129" t="s">
        <v>11866</v>
      </c>
      <c r="G4129" s="11"/>
      <c r="H4129" s="11"/>
    </row>
    <row r="4130" spans="1:8" x14ac:dyDescent="0.2">
      <c r="A4130" t="str">
        <f t="shared" si="70"/>
        <v>RTH08J-WD 6C SSW</v>
      </c>
      <c r="B4130" t="s">
        <v>160</v>
      </c>
      <c r="C4130" t="s">
        <v>11846</v>
      </c>
      <c r="D4130" t="s">
        <v>4059</v>
      </c>
      <c r="E4130" t="s">
        <v>11863</v>
      </c>
      <c r="F4130" t="s">
        <v>11867</v>
      </c>
      <c r="G4130" s="11"/>
      <c r="H4130" s="11"/>
    </row>
    <row r="4131" spans="1:8" x14ac:dyDescent="0.2">
      <c r="A4131" t="str">
        <f t="shared" si="70"/>
        <v>RTH08J-WD 7E Osler</v>
      </c>
      <c r="B4131" t="s">
        <v>160</v>
      </c>
      <c r="C4131" t="s">
        <v>11846</v>
      </c>
      <c r="D4131" t="s">
        <v>4059</v>
      </c>
      <c r="E4131" t="s">
        <v>11863</v>
      </c>
      <c r="F4131" t="s">
        <v>11868</v>
      </c>
      <c r="G4131" s="11"/>
      <c r="H4131" s="11"/>
    </row>
    <row r="4132" spans="1:8" x14ac:dyDescent="0.2">
      <c r="A4132" t="str">
        <f t="shared" si="70"/>
        <v>RTH08J-WD 7F Trauma</v>
      </c>
      <c r="B4132" t="s">
        <v>160</v>
      </c>
      <c r="C4132" t="s">
        <v>11846</v>
      </c>
      <c r="D4132" t="s">
        <v>4059</v>
      </c>
      <c r="E4132" t="s">
        <v>11863</v>
      </c>
      <c r="F4132" t="s">
        <v>11869</v>
      </c>
      <c r="G4132" s="11"/>
      <c r="H4132" s="11"/>
    </row>
    <row r="4133" spans="1:8" x14ac:dyDescent="0.2">
      <c r="A4133" t="str">
        <f t="shared" si="70"/>
        <v>RTH08J-WD AdamTrauma</v>
      </c>
      <c r="B4133" t="s">
        <v>160</v>
      </c>
      <c r="C4133" t="s">
        <v>11846</v>
      </c>
      <c r="D4133" t="s">
        <v>4059</v>
      </c>
      <c r="E4133" t="s">
        <v>11863</v>
      </c>
      <c r="F4133" t="s">
        <v>11870</v>
      </c>
      <c r="G4133" s="11"/>
      <c r="H4133" s="11"/>
    </row>
    <row r="4134" spans="1:8" x14ac:dyDescent="0.2">
      <c r="A4134" t="str">
        <f t="shared" si="70"/>
        <v>RTH08J-WD Adult ICU</v>
      </c>
      <c r="B4134" t="s">
        <v>160</v>
      </c>
      <c r="C4134" t="s">
        <v>11846</v>
      </c>
      <c r="D4134" t="s">
        <v>4059</v>
      </c>
      <c r="E4134" t="s">
        <v>11863</v>
      </c>
      <c r="F4134" t="s">
        <v>11871</v>
      </c>
      <c r="G4134" s="11"/>
      <c r="H4134" s="11"/>
    </row>
    <row r="4135" spans="1:8" x14ac:dyDescent="0.2">
      <c r="A4135" t="str">
        <f t="shared" si="70"/>
        <v>RTH08J-WD Bell-Dray</v>
      </c>
      <c r="B4135" t="s">
        <v>160</v>
      </c>
      <c r="C4135" t="s">
        <v>11846</v>
      </c>
      <c r="D4135" t="s">
        <v>4059</v>
      </c>
      <c r="E4135" t="s">
        <v>11863</v>
      </c>
      <c r="F4135" t="s">
        <v>11872</v>
      </c>
      <c r="G4135" s="11"/>
      <c r="H4135" s="11"/>
    </row>
    <row r="4136" spans="1:8" x14ac:dyDescent="0.2">
      <c r="A4136" t="str">
        <f t="shared" si="70"/>
        <v>RTH08J-WD Card</v>
      </c>
      <c r="B4136" t="s">
        <v>160</v>
      </c>
      <c r="C4136" t="s">
        <v>11846</v>
      </c>
      <c r="D4136" t="s">
        <v>4059</v>
      </c>
      <c r="E4136" t="s">
        <v>11863</v>
      </c>
      <c r="F4136" t="s">
        <v>11873</v>
      </c>
      <c r="G4136" s="11"/>
      <c r="H4136" s="11"/>
    </row>
    <row r="4137" spans="1:8" x14ac:dyDescent="0.2">
      <c r="A4137" t="str">
        <f t="shared" si="70"/>
        <v>RTH08J-WD CMU-A</v>
      </c>
      <c r="B4137" t="s">
        <v>160</v>
      </c>
      <c r="C4137" t="s">
        <v>11846</v>
      </c>
      <c r="D4137" t="s">
        <v>4059</v>
      </c>
      <c r="E4137" t="s">
        <v>11863</v>
      </c>
      <c r="F4137" t="s">
        <v>11874</v>
      </c>
      <c r="G4137" s="11"/>
      <c r="H4137" s="11"/>
    </row>
    <row r="4138" spans="1:8" x14ac:dyDescent="0.2">
      <c r="A4138" t="str">
        <f t="shared" si="70"/>
        <v>RTH08J-WD CMU-B</v>
      </c>
      <c r="B4138" t="s">
        <v>160</v>
      </c>
      <c r="C4138" t="s">
        <v>11846</v>
      </c>
      <c r="D4138" t="s">
        <v>4059</v>
      </c>
      <c r="E4138" t="s">
        <v>11863</v>
      </c>
      <c r="F4138" t="s">
        <v>11875</v>
      </c>
      <c r="G4138" s="11"/>
      <c r="H4138" s="11"/>
    </row>
    <row r="4139" spans="1:8" x14ac:dyDescent="0.2">
      <c r="A4139" t="str">
        <f t="shared" si="70"/>
        <v>RTH08J-WD CMU-C</v>
      </c>
      <c r="B4139" t="s">
        <v>160</v>
      </c>
      <c r="C4139" t="s">
        <v>11846</v>
      </c>
      <c r="D4139" t="s">
        <v>4059</v>
      </c>
      <c r="E4139" t="s">
        <v>11863</v>
      </c>
      <c r="F4139" t="s">
        <v>11876</v>
      </c>
      <c r="G4139" s="11"/>
      <c r="H4139" s="11"/>
    </row>
    <row r="4140" spans="1:8" x14ac:dyDescent="0.2">
      <c r="A4140" t="str">
        <f t="shared" si="70"/>
        <v>RTH08J-WD CMU-D</v>
      </c>
      <c r="B4140" t="s">
        <v>160</v>
      </c>
      <c r="C4140" t="s">
        <v>11846</v>
      </c>
      <c r="D4140" t="s">
        <v>4059</v>
      </c>
      <c r="E4140" t="s">
        <v>11863</v>
      </c>
      <c r="F4140" t="s">
        <v>11877</v>
      </c>
      <c r="G4140" s="11"/>
      <c r="H4140" s="11"/>
    </row>
    <row r="4141" spans="1:8" x14ac:dyDescent="0.2">
      <c r="A4141" t="str">
        <f t="shared" si="70"/>
        <v>RTH08J-WD CT Surgery</v>
      </c>
      <c r="B4141" t="s">
        <v>160</v>
      </c>
      <c r="C4141" t="s">
        <v>11846</v>
      </c>
      <c r="D4141" t="s">
        <v>4059</v>
      </c>
      <c r="E4141" t="s">
        <v>11863</v>
      </c>
      <c r="F4141" t="s">
        <v>11878</v>
      </c>
      <c r="G4141" s="11"/>
      <c r="H4141" s="11"/>
    </row>
    <row r="4142" spans="1:8" x14ac:dyDescent="0.2">
      <c r="A4142" t="str">
        <f t="shared" ref="A4142:A4206" si="71">CONCATENATE(D4143,F4143)</f>
        <v>RTH08J-WD CTVCC</v>
      </c>
      <c r="B4142" t="s">
        <v>160</v>
      </c>
      <c r="C4142" t="s">
        <v>11846</v>
      </c>
      <c r="D4142" t="s">
        <v>4059</v>
      </c>
      <c r="E4142" t="s">
        <v>11863</v>
      </c>
      <c r="F4142" t="s">
        <v>11879</v>
      </c>
      <c r="G4142" s="11"/>
      <c r="H4142" s="11"/>
    </row>
    <row r="4143" spans="1:8" x14ac:dyDescent="0.2">
      <c r="A4143" t="str">
        <f t="shared" si="71"/>
        <v>RTH08J-WD Delivery</v>
      </c>
      <c r="B4143" t="s">
        <v>160</v>
      </c>
      <c r="C4143" t="s">
        <v>11846</v>
      </c>
      <c r="D4143" t="s">
        <v>4059</v>
      </c>
      <c r="E4143" t="s">
        <v>11863</v>
      </c>
      <c r="F4143" t="s">
        <v>11880</v>
      </c>
      <c r="G4143" s="11"/>
      <c r="H4143" s="11"/>
    </row>
    <row r="4144" spans="1:8" x14ac:dyDescent="0.2">
      <c r="A4144" t="str">
        <f t="shared" si="71"/>
        <v>RTH08J-WD Gynae</v>
      </c>
      <c r="B4144" t="s">
        <v>160</v>
      </c>
      <c r="C4144" t="s">
        <v>11846</v>
      </c>
      <c r="D4144" t="s">
        <v>4059</v>
      </c>
      <c r="E4144" t="s">
        <v>11863</v>
      </c>
      <c r="F4144" t="s">
        <v>11881</v>
      </c>
      <c r="G4144" s="11"/>
      <c r="H4144" s="11"/>
    </row>
    <row r="4145" spans="1:8" x14ac:dyDescent="0.2">
      <c r="A4145" t="str">
        <f t="shared" si="71"/>
        <v>RTH08J-WD John Warin</v>
      </c>
      <c r="B4145" t="s">
        <v>160</v>
      </c>
      <c r="C4145" t="s">
        <v>11846</v>
      </c>
      <c r="D4145" t="s">
        <v>4059</v>
      </c>
      <c r="E4145" t="s">
        <v>11863</v>
      </c>
      <c r="F4145" t="s">
        <v>11882</v>
      </c>
      <c r="G4145" s="11"/>
      <c r="H4145" s="11"/>
    </row>
    <row r="4146" spans="1:8" x14ac:dyDescent="0.2">
      <c r="A4146" t="str">
        <f t="shared" si="71"/>
        <v>RTH08J-WD Kamrans</v>
      </c>
      <c r="B4146" t="s">
        <v>160</v>
      </c>
      <c r="C4146" t="s">
        <v>11846</v>
      </c>
      <c r="D4146" t="s">
        <v>4059</v>
      </c>
      <c r="E4146" t="s">
        <v>11863</v>
      </c>
      <c r="F4146" t="s">
        <v>11883</v>
      </c>
      <c r="G4146" s="11"/>
      <c r="H4146" s="11"/>
    </row>
    <row r="4147" spans="1:8" x14ac:dyDescent="0.2">
      <c r="A4147" t="str">
        <f t="shared" si="71"/>
        <v>RTH08J-WD Maty L5</v>
      </c>
      <c r="B4147" t="s">
        <v>160</v>
      </c>
      <c r="C4147" t="s">
        <v>11846</v>
      </c>
      <c r="D4147" t="s">
        <v>4059</v>
      </c>
      <c r="E4147" t="s">
        <v>11863</v>
      </c>
      <c r="F4147" t="s">
        <v>11884</v>
      </c>
      <c r="G4147" s="11"/>
      <c r="H4147" s="11"/>
    </row>
    <row r="4148" spans="1:8" x14ac:dyDescent="0.2">
      <c r="A4148" t="str">
        <f t="shared" si="71"/>
        <v>RTH08J-WD Maty L6</v>
      </c>
      <c r="B4148" t="s">
        <v>160</v>
      </c>
      <c r="C4148" t="s">
        <v>11846</v>
      </c>
      <c r="D4148" t="s">
        <v>4059</v>
      </c>
      <c r="E4148" t="s">
        <v>11863</v>
      </c>
      <c r="F4148" t="s">
        <v>11885</v>
      </c>
      <c r="G4148" s="11"/>
      <c r="H4148" s="11"/>
    </row>
    <row r="4149" spans="1:8" x14ac:dyDescent="0.2">
      <c r="A4149" t="str">
        <f t="shared" si="71"/>
        <v>RTH08J-WD Maty OA</v>
      </c>
      <c r="B4149" t="s">
        <v>160</v>
      </c>
      <c r="C4149" t="s">
        <v>11846</v>
      </c>
      <c r="D4149" t="s">
        <v>4059</v>
      </c>
      <c r="E4149" t="s">
        <v>11863</v>
      </c>
      <c r="F4149" t="s">
        <v>11886</v>
      </c>
      <c r="G4149" s="11"/>
      <c r="H4149" s="11"/>
    </row>
    <row r="4150" spans="1:8" x14ac:dyDescent="0.2">
      <c r="A4150" t="str">
        <f t="shared" si="71"/>
        <v>RTH08J-WD Melanies</v>
      </c>
      <c r="B4150" t="s">
        <v>160</v>
      </c>
      <c r="C4150" t="s">
        <v>11846</v>
      </c>
      <c r="D4150" t="s">
        <v>4059</v>
      </c>
      <c r="E4150" t="s">
        <v>11863</v>
      </c>
      <c r="F4150" t="s">
        <v>11887</v>
      </c>
      <c r="G4150" s="11"/>
      <c r="H4150" s="11"/>
    </row>
    <row r="4151" spans="1:8" x14ac:dyDescent="0.2">
      <c r="A4151" t="str">
        <f t="shared" si="71"/>
        <v>RTH08J-WD Neuro ICU</v>
      </c>
      <c r="B4151" t="s">
        <v>160</v>
      </c>
      <c r="C4151" t="s">
        <v>11846</v>
      </c>
      <c r="D4151" t="s">
        <v>4059</v>
      </c>
      <c r="E4151" t="s">
        <v>11863</v>
      </c>
      <c r="F4151" t="s">
        <v>11888</v>
      </c>
      <c r="G4151" s="11"/>
      <c r="H4151" s="11"/>
    </row>
    <row r="4152" spans="1:8" x14ac:dyDescent="0.2">
      <c r="A4152" t="str">
        <f t="shared" si="71"/>
        <v>RTH08J-WD Neuro Red</v>
      </c>
      <c r="B4152" t="s">
        <v>160</v>
      </c>
      <c r="C4152" t="s">
        <v>11846</v>
      </c>
      <c r="D4152" t="s">
        <v>4059</v>
      </c>
      <c r="E4152" t="s">
        <v>11863</v>
      </c>
      <c r="F4152" t="s">
        <v>11889</v>
      </c>
      <c r="G4152" s="11"/>
      <c r="H4152" s="11"/>
    </row>
    <row r="4153" spans="1:8" x14ac:dyDescent="0.2">
      <c r="A4153" t="str">
        <f t="shared" si="71"/>
        <v>RTH08J-WD NeuroBlue</v>
      </c>
      <c r="B4153" t="s">
        <v>160</v>
      </c>
      <c r="C4153" t="s">
        <v>11846</v>
      </c>
      <c r="D4153" t="s">
        <v>4059</v>
      </c>
      <c r="E4153" t="s">
        <v>11863</v>
      </c>
      <c r="F4153" t="s">
        <v>11890</v>
      </c>
      <c r="G4153" s="11"/>
      <c r="H4153" s="11"/>
    </row>
    <row r="4154" spans="1:8" x14ac:dyDescent="0.2">
      <c r="A4154" t="str">
        <f t="shared" si="71"/>
        <v>RTH08J-WD NeuroGreen</v>
      </c>
      <c r="B4154" t="s">
        <v>160</v>
      </c>
      <c r="C4154" t="s">
        <v>11846</v>
      </c>
      <c r="D4154" t="s">
        <v>4059</v>
      </c>
      <c r="E4154" t="s">
        <v>11863</v>
      </c>
      <c r="F4154" t="s">
        <v>11891</v>
      </c>
      <c r="G4154" s="11"/>
      <c r="H4154" s="11"/>
    </row>
    <row r="4155" spans="1:8" x14ac:dyDescent="0.2">
      <c r="A4155" t="str">
        <f t="shared" si="71"/>
        <v>RTH08J-WD NeuroPurpl</v>
      </c>
      <c r="B4155" t="s">
        <v>160</v>
      </c>
      <c r="C4155" t="s">
        <v>11846</v>
      </c>
      <c r="D4155" t="s">
        <v>4059</v>
      </c>
      <c r="E4155" t="s">
        <v>11863</v>
      </c>
      <c r="F4155" t="s">
        <v>11892</v>
      </c>
      <c r="G4155" s="11"/>
      <c r="H4155" s="11"/>
    </row>
    <row r="4156" spans="1:8" x14ac:dyDescent="0.2">
      <c r="A4156" t="str">
        <f t="shared" si="71"/>
        <v>RTH08J-WD Newborn IC</v>
      </c>
      <c r="B4156" t="s">
        <v>160</v>
      </c>
      <c r="C4156" t="s">
        <v>11846</v>
      </c>
      <c r="D4156" t="s">
        <v>4059</v>
      </c>
      <c r="E4156" t="s">
        <v>11863</v>
      </c>
      <c r="F4156" t="s">
        <v>11893</v>
      </c>
      <c r="G4156" s="11"/>
      <c r="H4156" s="11"/>
    </row>
    <row r="4157" spans="1:8" x14ac:dyDescent="0.2">
      <c r="A4157" t="str">
        <f t="shared" si="71"/>
        <v>RTH08J-WD Paed ICU</v>
      </c>
      <c r="B4157" t="s">
        <v>160</v>
      </c>
      <c r="C4157" t="s">
        <v>11846</v>
      </c>
      <c r="D4157" t="s">
        <v>4059</v>
      </c>
      <c r="E4157" t="s">
        <v>11863</v>
      </c>
      <c r="F4157" t="s">
        <v>11894</v>
      </c>
      <c r="G4157" s="11"/>
      <c r="H4157" s="11"/>
    </row>
    <row r="4158" spans="1:8" x14ac:dyDescent="0.2">
      <c r="A4158" t="str">
        <f t="shared" si="71"/>
        <v>RTH08J-WD Robins</v>
      </c>
      <c r="B4158" t="s">
        <v>160</v>
      </c>
      <c r="C4158" t="s">
        <v>11846</v>
      </c>
      <c r="D4158" t="s">
        <v>4059</v>
      </c>
      <c r="E4158" t="s">
        <v>11863</v>
      </c>
      <c r="F4158" t="s">
        <v>11895</v>
      </c>
      <c r="G4158" s="11"/>
      <c r="H4158" s="11"/>
    </row>
    <row r="4159" spans="1:8" x14ac:dyDescent="0.2">
      <c r="A4159" t="str">
        <f t="shared" si="71"/>
        <v>RTH08J-WD SEU D</v>
      </c>
      <c r="B4159" t="s">
        <v>160</v>
      </c>
      <c r="C4159" t="s">
        <v>11846</v>
      </c>
      <c r="D4159" t="s">
        <v>4059</v>
      </c>
      <c r="E4159" t="s">
        <v>11863</v>
      </c>
      <c r="F4159" t="s">
        <v>11896</v>
      </c>
      <c r="G4159" s="11"/>
      <c r="H4159" s="11"/>
    </row>
    <row r="4160" spans="1:8" x14ac:dyDescent="0.2">
      <c r="A4160" t="str">
        <f t="shared" si="71"/>
        <v>RTH08J-WD SEU E</v>
      </c>
      <c r="B4160" t="s">
        <v>160</v>
      </c>
      <c r="C4160" t="s">
        <v>11846</v>
      </c>
      <c r="D4160" t="s">
        <v>4059</v>
      </c>
      <c r="E4160" t="s">
        <v>11863</v>
      </c>
      <c r="F4160" t="s">
        <v>11897</v>
      </c>
      <c r="G4160" s="11"/>
      <c r="H4160" s="11"/>
    </row>
    <row r="4161" spans="1:8" x14ac:dyDescent="0.2">
      <c r="A4161" t="str">
        <f t="shared" si="71"/>
        <v>RTH08J-WD SEU F</v>
      </c>
      <c r="B4161" t="s">
        <v>160</v>
      </c>
      <c r="C4161" t="s">
        <v>11846</v>
      </c>
      <c r="D4161" t="s">
        <v>4059</v>
      </c>
      <c r="E4161" t="s">
        <v>11863</v>
      </c>
      <c r="F4161" t="s">
        <v>11898</v>
      </c>
      <c r="G4161" s="11"/>
      <c r="H4161" s="11"/>
    </row>
    <row r="4162" spans="1:8" x14ac:dyDescent="0.2">
      <c r="A4162" t="str">
        <f t="shared" si="71"/>
        <v>RTH08J-WD Spires</v>
      </c>
      <c r="B4162" t="s">
        <v>160</v>
      </c>
      <c r="C4162" t="s">
        <v>11846</v>
      </c>
      <c r="D4162" t="s">
        <v>4059</v>
      </c>
      <c r="E4162" t="s">
        <v>11863</v>
      </c>
      <c r="F4162" t="s">
        <v>11899</v>
      </c>
      <c r="G4162" s="11"/>
      <c r="H4162" s="11"/>
    </row>
    <row r="4163" spans="1:8" x14ac:dyDescent="0.2">
      <c r="A4163" t="str">
        <f t="shared" si="71"/>
        <v>RTH08J-WD SSIP</v>
      </c>
      <c r="B4163" t="s">
        <v>160</v>
      </c>
      <c r="C4163" t="s">
        <v>11846</v>
      </c>
      <c r="D4163" t="s">
        <v>4059</v>
      </c>
      <c r="E4163" t="s">
        <v>11863</v>
      </c>
      <c r="F4163" t="s">
        <v>11900</v>
      </c>
      <c r="G4163" s="11"/>
      <c r="H4163" s="11"/>
    </row>
    <row r="4164" spans="1:8" x14ac:dyDescent="0.2">
      <c r="A4164" t="str">
        <f t="shared" si="71"/>
        <v>RTH08J-WD Toms</v>
      </c>
      <c r="B4164" t="s">
        <v>160</v>
      </c>
      <c r="C4164" t="s">
        <v>11846</v>
      </c>
      <c r="D4164" t="s">
        <v>4059</v>
      </c>
      <c r="E4164" t="s">
        <v>11863</v>
      </c>
      <c r="F4164" t="s">
        <v>11901</v>
      </c>
      <c r="G4164" s="11"/>
      <c r="H4164" s="11"/>
    </row>
    <row r="4165" spans="1:8" x14ac:dyDescent="0.2">
      <c r="A4165" t="str">
        <f t="shared" si="71"/>
        <v>RTH03NOC-HDU</v>
      </c>
      <c r="B4165" t="s">
        <v>160</v>
      </c>
      <c r="C4165" t="s">
        <v>11846</v>
      </c>
      <c r="D4165" t="s">
        <v>4059</v>
      </c>
      <c r="E4165" t="s">
        <v>11863</v>
      </c>
      <c r="F4165" t="s">
        <v>11902</v>
      </c>
      <c r="G4165" s="11"/>
      <c r="H4165" s="11"/>
    </row>
    <row r="4166" spans="1:8" x14ac:dyDescent="0.2">
      <c r="A4166" t="str">
        <f t="shared" si="71"/>
        <v>RTH03NOC-OCE</v>
      </c>
      <c r="B4166" t="s">
        <v>160</v>
      </c>
      <c r="C4166" t="s">
        <v>11846</v>
      </c>
      <c r="D4166" t="s">
        <v>4072</v>
      </c>
      <c r="E4166" t="s">
        <v>4073</v>
      </c>
      <c r="F4166" t="s">
        <v>11903</v>
      </c>
      <c r="G4166" s="11"/>
      <c r="H4166" s="11"/>
    </row>
    <row r="4167" spans="1:8" x14ac:dyDescent="0.2">
      <c r="A4167" t="str">
        <f t="shared" si="71"/>
        <v>RTH03NOC-Ward B</v>
      </c>
      <c r="B4167" t="s">
        <v>160</v>
      </c>
      <c r="C4167" t="s">
        <v>11846</v>
      </c>
      <c r="D4167" t="s">
        <v>4072</v>
      </c>
      <c r="E4167" t="s">
        <v>4073</v>
      </c>
      <c r="F4167" t="s">
        <v>11904</v>
      </c>
      <c r="G4167" s="11"/>
      <c r="H4167" s="11"/>
    </row>
    <row r="4168" spans="1:8" x14ac:dyDescent="0.2">
      <c r="A4168" t="str">
        <f t="shared" si="71"/>
        <v>RTH03NOC-Ward E</v>
      </c>
      <c r="B4168" t="s">
        <v>160</v>
      </c>
      <c r="C4168" t="s">
        <v>11846</v>
      </c>
      <c r="D4168" t="s">
        <v>4072</v>
      </c>
      <c r="E4168" t="s">
        <v>4073</v>
      </c>
      <c r="F4168" t="s">
        <v>11905</v>
      </c>
      <c r="G4168" s="11"/>
      <c r="H4168" s="11"/>
    </row>
    <row r="4169" spans="1:8" x14ac:dyDescent="0.2">
      <c r="A4169" t="str">
        <f t="shared" si="71"/>
        <v>RTH03NOC-Ward F</v>
      </c>
      <c r="B4169" t="s">
        <v>160</v>
      </c>
      <c r="C4169" t="s">
        <v>11846</v>
      </c>
      <c r="D4169" t="s">
        <v>4072</v>
      </c>
      <c r="E4169" t="s">
        <v>4073</v>
      </c>
      <c r="F4169" t="s">
        <v>11906</v>
      </c>
      <c r="G4169" s="11"/>
      <c r="H4169" s="11"/>
    </row>
    <row r="4170" spans="1:8" x14ac:dyDescent="0.2">
      <c r="A4170" t="str">
        <f t="shared" si="71"/>
        <v>RTH03NOC-Ward OSSU</v>
      </c>
      <c r="B4170" t="s">
        <v>160</v>
      </c>
      <c r="C4170" t="s">
        <v>11846</v>
      </c>
      <c r="D4170" t="s">
        <v>4072</v>
      </c>
      <c r="E4170" t="s">
        <v>4073</v>
      </c>
      <c r="F4170" t="s">
        <v>11907</v>
      </c>
      <c r="G4170" s="11"/>
      <c r="H4170" s="11"/>
    </row>
    <row r="4171" spans="1:8" x14ac:dyDescent="0.2">
      <c r="A4171" t="str">
        <f t="shared" si="71"/>
        <v>RPGGPBluebell House</v>
      </c>
      <c r="B4171" t="s">
        <v>160</v>
      </c>
      <c r="C4171" t="s">
        <v>11846</v>
      </c>
      <c r="D4171" t="s">
        <v>4072</v>
      </c>
      <c r="E4171" t="s">
        <v>4073</v>
      </c>
      <c r="F4171" t="s">
        <v>11908</v>
      </c>
      <c r="G4171" s="11"/>
      <c r="H4171" s="11"/>
    </row>
    <row r="4172" spans="1:8" x14ac:dyDescent="0.2">
      <c r="A4172" t="str">
        <f t="shared" si="71"/>
        <v>RPGAPBarefoot</v>
      </c>
      <c r="B4172" t="s">
        <v>161</v>
      </c>
      <c r="C4172" t="s">
        <v>11909</v>
      </c>
      <c r="D4172" t="s">
        <v>2891</v>
      </c>
      <c r="E4172" t="s">
        <v>2892</v>
      </c>
      <c r="F4172" t="s">
        <v>11910</v>
      </c>
      <c r="G4172" s="11"/>
      <c r="H4172" s="11"/>
    </row>
    <row r="4173" spans="1:8" x14ac:dyDescent="0.2">
      <c r="A4173" t="str">
        <f t="shared" si="71"/>
        <v>RPGHRBelmarsh</v>
      </c>
      <c r="B4173" t="s">
        <v>161</v>
      </c>
      <c r="C4173" t="s">
        <v>11909</v>
      </c>
      <c r="D4173" t="s">
        <v>11911</v>
      </c>
      <c r="E4173" t="s">
        <v>2898</v>
      </c>
      <c r="F4173" t="s">
        <v>11912</v>
      </c>
      <c r="G4173" s="11"/>
      <c r="H4173" s="11"/>
    </row>
    <row r="4174" spans="1:8" x14ac:dyDescent="0.2">
      <c r="A4174" t="str">
        <f t="shared" si="71"/>
        <v>RPGABBirchwood</v>
      </c>
      <c r="B4174" t="s">
        <v>161</v>
      </c>
      <c r="C4174" t="s">
        <v>11909</v>
      </c>
      <c r="D4174" t="s">
        <v>2899</v>
      </c>
      <c r="E4174" t="s">
        <v>2900</v>
      </c>
      <c r="F4174" t="s">
        <v>11913</v>
      </c>
      <c r="G4174" s="11"/>
      <c r="H4174" s="11"/>
    </row>
    <row r="4175" spans="1:8" x14ac:dyDescent="0.2">
      <c r="A4175" t="str">
        <f t="shared" si="71"/>
        <v>RPGABBurgess</v>
      </c>
      <c r="B4175" t="s">
        <v>161</v>
      </c>
      <c r="C4175" t="s">
        <v>11909</v>
      </c>
      <c r="D4175" t="s">
        <v>11914</v>
      </c>
      <c r="E4175" t="s">
        <v>2902</v>
      </c>
      <c r="F4175" t="s">
        <v>11915</v>
      </c>
      <c r="G4175" s="11"/>
      <c r="H4175" s="11"/>
    </row>
    <row r="4176" spans="1:8" x14ac:dyDescent="0.2">
      <c r="A4176" t="str">
        <f t="shared" si="71"/>
        <v>RPGABCrofton</v>
      </c>
      <c r="B4176" t="s">
        <v>161</v>
      </c>
      <c r="C4176" t="s">
        <v>11909</v>
      </c>
      <c r="D4176" t="s">
        <v>11914</v>
      </c>
      <c r="E4176" t="s">
        <v>2902</v>
      </c>
      <c r="F4176" t="s">
        <v>11916</v>
      </c>
      <c r="G4176" s="11"/>
      <c r="H4176" s="11"/>
    </row>
    <row r="4177" spans="1:8" x14ac:dyDescent="0.2">
      <c r="A4177" t="str">
        <f t="shared" si="71"/>
        <v>RPGABDanson</v>
      </c>
      <c r="B4177" t="s">
        <v>161</v>
      </c>
      <c r="C4177" t="s">
        <v>11909</v>
      </c>
      <c r="D4177" t="s">
        <v>11914</v>
      </c>
      <c r="E4177" t="s">
        <v>2902</v>
      </c>
      <c r="F4177" t="s">
        <v>11917</v>
      </c>
      <c r="G4177" s="11"/>
      <c r="H4177" s="11"/>
    </row>
    <row r="4178" spans="1:8" x14ac:dyDescent="0.2">
      <c r="A4178" t="str">
        <f t="shared" si="71"/>
        <v>RPGABHeath</v>
      </c>
      <c r="B4178" t="s">
        <v>161</v>
      </c>
      <c r="C4178" t="s">
        <v>11909</v>
      </c>
      <c r="D4178" t="s">
        <v>11914</v>
      </c>
      <c r="E4178" t="s">
        <v>2902</v>
      </c>
      <c r="F4178" t="s">
        <v>11918</v>
      </c>
      <c r="G4178" s="11"/>
      <c r="H4178" s="11"/>
    </row>
    <row r="4179" spans="1:8" x14ac:dyDescent="0.2">
      <c r="A4179" t="str">
        <f t="shared" si="71"/>
        <v>RPGABJoydens</v>
      </c>
      <c r="B4179" t="s">
        <v>161</v>
      </c>
      <c r="C4179" t="s">
        <v>11909</v>
      </c>
      <c r="D4179" t="s">
        <v>11914</v>
      </c>
      <c r="E4179" t="s">
        <v>2902</v>
      </c>
      <c r="F4179" t="s">
        <v>11919</v>
      </c>
      <c r="G4179" s="11"/>
      <c r="H4179" s="11"/>
    </row>
    <row r="4180" spans="1:8" x14ac:dyDescent="0.2">
      <c r="A4180" t="str">
        <f t="shared" si="71"/>
        <v>RPGHPEltham Community Beds</v>
      </c>
      <c r="B4180" t="s">
        <v>161</v>
      </c>
      <c r="C4180" t="s">
        <v>11909</v>
      </c>
      <c r="D4180" t="s">
        <v>11914</v>
      </c>
      <c r="E4180" t="s">
        <v>2902</v>
      </c>
      <c r="F4180" t="s">
        <v>11920</v>
      </c>
      <c r="G4180" s="11"/>
      <c r="H4180" s="11"/>
    </row>
    <row r="4181" spans="1:8" x14ac:dyDescent="0.2">
      <c r="A4181" t="str">
        <f t="shared" si="71"/>
        <v>RPGANAtlas House</v>
      </c>
      <c r="B4181" t="s">
        <v>161</v>
      </c>
      <c r="C4181" t="s">
        <v>11909</v>
      </c>
      <c r="D4181" t="s">
        <v>2911</v>
      </c>
      <c r="E4181" t="s">
        <v>2912</v>
      </c>
      <c r="F4181" t="s">
        <v>11921</v>
      </c>
      <c r="G4181" s="11"/>
      <c r="H4181" s="11"/>
    </row>
    <row r="4182" spans="1:8" x14ac:dyDescent="0.2">
      <c r="A4182" t="str">
        <f t="shared" si="71"/>
        <v>RPGADBetts</v>
      </c>
      <c r="B4182" t="s">
        <v>161</v>
      </c>
      <c r="C4182" t="s">
        <v>11909</v>
      </c>
      <c r="D4182" t="s">
        <v>2917</v>
      </c>
      <c r="E4182" t="s">
        <v>2918</v>
      </c>
      <c r="F4182" t="s">
        <v>11922</v>
      </c>
      <c r="G4182" s="11"/>
      <c r="H4182" s="11"/>
    </row>
    <row r="4183" spans="1:8" x14ac:dyDescent="0.2">
      <c r="A4183" t="str">
        <f t="shared" si="71"/>
        <v>RPGADGoddington</v>
      </c>
      <c r="B4183" t="s">
        <v>161</v>
      </c>
      <c r="C4183" t="s">
        <v>11909</v>
      </c>
      <c r="D4183" t="s">
        <v>11923</v>
      </c>
      <c r="E4183" t="s">
        <v>2920</v>
      </c>
      <c r="F4183" t="s">
        <v>11924</v>
      </c>
      <c r="G4183" s="11"/>
      <c r="H4183" s="11"/>
    </row>
    <row r="4184" spans="1:8" x14ac:dyDescent="0.2">
      <c r="A4184" t="str">
        <f t="shared" si="71"/>
        <v>RPGADNorman</v>
      </c>
      <c r="B4184" t="s">
        <v>161</v>
      </c>
      <c r="C4184" t="s">
        <v>11909</v>
      </c>
      <c r="D4184" t="s">
        <v>11923</v>
      </c>
      <c r="E4184" t="s">
        <v>2920</v>
      </c>
      <c r="F4184" t="s">
        <v>11925</v>
      </c>
      <c r="G4184" s="11"/>
      <c r="H4184" s="11"/>
    </row>
    <row r="4185" spans="1:8" x14ac:dyDescent="0.2">
      <c r="A4185" t="str">
        <f t="shared" si="71"/>
        <v>RPGADScadbury Ward</v>
      </c>
      <c r="B4185" t="s">
        <v>161</v>
      </c>
      <c r="C4185" t="s">
        <v>11909</v>
      </c>
      <c r="D4185" t="s">
        <v>11923</v>
      </c>
      <c r="E4185" t="s">
        <v>2920</v>
      </c>
      <c r="F4185" t="s">
        <v>11926</v>
      </c>
      <c r="G4185" s="11"/>
      <c r="H4185" s="11"/>
    </row>
    <row r="4186" spans="1:8" x14ac:dyDescent="0.2">
      <c r="A4186" t="str">
        <f t="shared" si="71"/>
        <v>RPGAGGreenwood</v>
      </c>
      <c r="B4186" t="s">
        <v>161</v>
      </c>
      <c r="C4186" t="s">
        <v>11909</v>
      </c>
      <c r="D4186" t="s">
        <v>11923</v>
      </c>
      <c r="E4186" t="s">
        <v>2920</v>
      </c>
      <c r="F4186" t="s">
        <v>11927</v>
      </c>
      <c r="G4186" s="11"/>
      <c r="H4186" s="11"/>
    </row>
    <row r="4187" spans="1:8" x14ac:dyDescent="0.2">
      <c r="A4187" t="str">
        <f t="shared" si="71"/>
        <v>RPGAGHazelwood</v>
      </c>
      <c r="B4187" t="s">
        <v>161</v>
      </c>
      <c r="C4187" t="s">
        <v>11909</v>
      </c>
      <c r="D4187" t="s">
        <v>2941</v>
      </c>
      <c r="E4187" t="s">
        <v>2942</v>
      </c>
      <c r="F4187" t="s">
        <v>11928</v>
      </c>
      <c r="G4187" s="11"/>
      <c r="H4187" s="11"/>
    </row>
    <row r="4188" spans="1:8" x14ac:dyDescent="0.2">
      <c r="A4188" t="str">
        <f t="shared" si="71"/>
        <v>RPGAGOaktree Lodge</v>
      </c>
      <c r="B4188" t="s">
        <v>161</v>
      </c>
      <c r="C4188" t="s">
        <v>11909</v>
      </c>
      <c r="D4188" t="s">
        <v>2941</v>
      </c>
      <c r="E4188" t="s">
        <v>2942</v>
      </c>
      <c r="F4188" t="s">
        <v>9295</v>
      </c>
      <c r="G4188" s="11"/>
      <c r="H4188" s="11"/>
    </row>
    <row r="4189" spans="1:8" x14ac:dyDescent="0.2">
      <c r="A4189" t="str">
        <f t="shared" si="71"/>
        <v>RPGAEAvery</v>
      </c>
      <c r="B4189" t="s">
        <v>161</v>
      </c>
      <c r="C4189" t="s">
        <v>11909</v>
      </c>
      <c r="D4189" t="s">
        <v>2941</v>
      </c>
      <c r="E4189" t="s">
        <v>2942</v>
      </c>
      <c r="F4189" t="s">
        <v>11929</v>
      </c>
      <c r="G4189" s="11"/>
      <c r="H4189" s="11"/>
    </row>
    <row r="4190" spans="1:8" x14ac:dyDescent="0.2">
      <c r="A4190" t="str">
        <f t="shared" si="71"/>
        <v>RPGAEMaryon</v>
      </c>
      <c r="B4190" t="s">
        <v>161</v>
      </c>
      <c r="C4190" t="s">
        <v>11909</v>
      </c>
      <c r="D4190" t="s">
        <v>2947</v>
      </c>
      <c r="E4190" t="s">
        <v>2948</v>
      </c>
      <c r="F4190" t="s">
        <v>11930</v>
      </c>
      <c r="G4190" s="11"/>
      <c r="H4190" s="11"/>
    </row>
    <row r="4191" spans="1:8" x14ac:dyDescent="0.2">
      <c r="A4191" t="str">
        <f t="shared" si="71"/>
        <v>RPGAEShepherdleas Ward</v>
      </c>
      <c r="B4191" t="s">
        <v>161</v>
      </c>
      <c r="C4191" t="s">
        <v>11909</v>
      </c>
      <c r="D4191" t="s">
        <v>2947</v>
      </c>
      <c r="E4191" t="s">
        <v>2948</v>
      </c>
      <c r="F4191" t="s">
        <v>11931</v>
      </c>
      <c r="G4191" s="11"/>
      <c r="H4191" s="11"/>
    </row>
    <row r="4192" spans="1:8" x14ac:dyDescent="0.2">
      <c r="A4192" t="str">
        <f t="shared" si="71"/>
        <v>RPGAEShrewsbury</v>
      </c>
      <c r="B4192" t="s">
        <v>161</v>
      </c>
      <c r="C4192" t="s">
        <v>11909</v>
      </c>
      <c r="D4192" t="s">
        <v>2947</v>
      </c>
      <c r="E4192" t="s">
        <v>2948</v>
      </c>
      <c r="F4192" t="s">
        <v>11932</v>
      </c>
      <c r="G4192" s="11"/>
      <c r="H4192" s="11"/>
    </row>
    <row r="4193" spans="1:8" x14ac:dyDescent="0.2">
      <c r="A4193" t="str">
        <f t="shared" si="71"/>
        <v>RPGAETarn</v>
      </c>
      <c r="B4193" t="s">
        <v>161</v>
      </c>
      <c r="C4193" t="s">
        <v>11909</v>
      </c>
      <c r="D4193" t="s">
        <v>2947</v>
      </c>
      <c r="E4193" t="s">
        <v>2948</v>
      </c>
      <c r="F4193" t="s">
        <v>11933</v>
      </c>
      <c r="G4193" s="11"/>
      <c r="H4193" s="11"/>
    </row>
    <row r="4194" spans="1:8" x14ac:dyDescent="0.2">
      <c r="A4194" t="str">
        <f t="shared" si="71"/>
        <v>RPGFDBexley Meadowview</v>
      </c>
      <c r="B4194" t="s">
        <v>161</v>
      </c>
      <c r="C4194" t="s">
        <v>11909</v>
      </c>
      <c r="D4194" t="s">
        <v>2947</v>
      </c>
      <c r="E4194" t="s">
        <v>2948</v>
      </c>
      <c r="F4194" t="s">
        <v>11934</v>
      </c>
      <c r="G4194" s="11"/>
      <c r="H4194" s="11"/>
    </row>
    <row r="4195" spans="1:8" x14ac:dyDescent="0.2">
      <c r="A4195" t="str">
        <f t="shared" si="71"/>
        <v>RPGHTThameside</v>
      </c>
      <c r="B4195" t="s">
        <v>161</v>
      </c>
      <c r="C4195" t="s">
        <v>11909</v>
      </c>
      <c r="D4195" t="s">
        <v>2955</v>
      </c>
      <c r="E4195" t="s">
        <v>2956</v>
      </c>
      <c r="F4195" t="s">
        <v>11935</v>
      </c>
      <c r="G4195" s="11"/>
      <c r="H4195" s="11"/>
    </row>
    <row r="4196" spans="1:8" x14ac:dyDescent="0.2">
      <c r="A4196" t="str">
        <f t="shared" si="71"/>
        <v>RPGAHHolbrook</v>
      </c>
      <c r="B4196" t="s">
        <v>161</v>
      </c>
      <c r="C4196" t="s">
        <v>11909</v>
      </c>
      <c r="D4196" t="s">
        <v>2958</v>
      </c>
      <c r="E4196" t="s">
        <v>2959</v>
      </c>
      <c r="F4196" t="s">
        <v>11936</v>
      </c>
      <c r="G4196" s="11"/>
      <c r="H4196" s="11"/>
    </row>
    <row r="4197" spans="1:8" x14ac:dyDescent="0.2">
      <c r="A4197" t="str">
        <f t="shared" si="71"/>
        <v>RPGAHLesney</v>
      </c>
      <c r="B4197" t="s">
        <v>161</v>
      </c>
      <c r="C4197" t="s">
        <v>11909</v>
      </c>
      <c r="D4197" t="s">
        <v>2971</v>
      </c>
      <c r="E4197" t="s">
        <v>1721</v>
      </c>
      <c r="F4197" t="s">
        <v>11937</v>
      </c>
      <c r="G4197" s="11"/>
      <c r="H4197" s="11"/>
    </row>
    <row r="4198" spans="1:8" x14ac:dyDescent="0.2">
      <c r="A4198" t="str">
        <f t="shared" si="71"/>
        <v>RPGAHMilbrook</v>
      </c>
      <c r="B4198" t="s">
        <v>161</v>
      </c>
      <c r="C4198" t="s">
        <v>11909</v>
      </c>
      <c r="D4198" t="s">
        <v>2971</v>
      </c>
      <c r="E4198" t="s">
        <v>1721</v>
      </c>
      <c r="F4198" t="s">
        <v>11938</v>
      </c>
      <c r="G4198" s="11"/>
      <c r="H4198" s="11"/>
    </row>
    <row r="4199" spans="1:8" x14ac:dyDescent="0.2">
      <c r="A4199" t="str">
        <f t="shared" si="71"/>
        <v>RT2HQBealeys</v>
      </c>
      <c r="B4199" t="s">
        <v>161</v>
      </c>
      <c r="C4199" t="s">
        <v>11909</v>
      </c>
      <c r="D4199" t="s">
        <v>2971</v>
      </c>
      <c r="E4199" t="s">
        <v>1721</v>
      </c>
      <c r="F4199" t="s">
        <v>11939</v>
      </c>
      <c r="G4199" s="11"/>
      <c r="H4199" s="11"/>
    </row>
    <row r="4200" spans="1:8" x14ac:dyDescent="0.2">
      <c r="A4200" t="str">
        <f t="shared" si="71"/>
        <v>RT2HQBury - North Ward</v>
      </c>
      <c r="B4200" t="s">
        <v>162</v>
      </c>
      <c r="C4200" t="s">
        <v>11979</v>
      </c>
      <c r="D4200" t="s">
        <v>3417</v>
      </c>
      <c r="E4200" t="s">
        <v>3418</v>
      </c>
      <c r="F4200" t="s">
        <v>11980</v>
      </c>
      <c r="G4200" s="11"/>
      <c r="H4200" s="11"/>
    </row>
    <row r="4201" spans="1:8" x14ac:dyDescent="0.2">
      <c r="A4201" t="str">
        <f t="shared" si="71"/>
        <v>RT2HQBury - Ramsbottom Ward</v>
      </c>
      <c r="B4201" t="s">
        <v>162</v>
      </c>
      <c r="C4201" t="s">
        <v>11979</v>
      </c>
      <c r="D4201" t="s">
        <v>3417</v>
      </c>
      <c r="E4201" t="s">
        <v>3418</v>
      </c>
      <c r="F4201" t="s">
        <v>11981</v>
      </c>
      <c r="G4201" s="11"/>
      <c r="H4201" s="11"/>
    </row>
    <row r="4202" spans="1:8" x14ac:dyDescent="0.2">
      <c r="A4202" t="str">
        <f t="shared" si="71"/>
        <v>RT2HQBury - South Ward</v>
      </c>
      <c r="B4202" t="s">
        <v>162</v>
      </c>
      <c r="C4202" t="s">
        <v>11979</v>
      </c>
      <c r="D4202" t="s">
        <v>3417</v>
      </c>
      <c r="E4202" t="s">
        <v>3418</v>
      </c>
      <c r="F4202" t="s">
        <v>11982</v>
      </c>
      <c r="G4202" s="11"/>
      <c r="H4202" s="11"/>
    </row>
    <row r="4203" spans="1:8" x14ac:dyDescent="0.2">
      <c r="A4203" t="str">
        <f t="shared" si="71"/>
        <v>RT2HQBury - The Hope Unit</v>
      </c>
      <c r="B4203" t="s">
        <v>162</v>
      </c>
      <c r="C4203" t="s">
        <v>11979</v>
      </c>
      <c r="D4203" t="s">
        <v>3417</v>
      </c>
      <c r="E4203" t="s">
        <v>3418</v>
      </c>
      <c r="F4203" t="s">
        <v>11983</v>
      </c>
      <c r="G4203" s="11"/>
      <c r="H4203" s="11"/>
    </row>
    <row r="4204" spans="1:8" x14ac:dyDescent="0.2">
      <c r="A4204" t="str">
        <f t="shared" si="71"/>
        <v>RT2HQBury - The Horizon Unit</v>
      </c>
      <c r="B4204" t="s">
        <v>162</v>
      </c>
      <c r="C4204" t="s">
        <v>11979</v>
      </c>
      <c r="D4204" t="s">
        <v>3417</v>
      </c>
      <c r="E4204" t="s">
        <v>3418</v>
      </c>
      <c r="F4204" t="s">
        <v>11984</v>
      </c>
      <c r="G4204" s="11"/>
      <c r="H4204" s="11"/>
    </row>
    <row r="4205" spans="1:8" x14ac:dyDescent="0.2">
      <c r="A4205" t="str">
        <f t="shared" si="71"/>
        <v>RT2HQButler Green - Green Ward</v>
      </c>
      <c r="B4205" t="s">
        <v>162</v>
      </c>
      <c r="C4205" t="s">
        <v>11979</v>
      </c>
      <c r="D4205" t="s">
        <v>3417</v>
      </c>
      <c r="E4205" t="s">
        <v>3418</v>
      </c>
      <c r="F4205" t="s">
        <v>11985</v>
      </c>
      <c r="G4205" s="11"/>
      <c r="H4205" s="11"/>
    </row>
    <row r="4206" spans="1:8" x14ac:dyDescent="0.2">
      <c r="A4206" t="str">
        <f t="shared" si="71"/>
        <v>RT2HQOldham - Aspen Ward</v>
      </c>
      <c r="B4206" t="s">
        <v>162</v>
      </c>
      <c r="C4206" t="s">
        <v>11979</v>
      </c>
      <c r="D4206" t="s">
        <v>3417</v>
      </c>
      <c r="E4206" t="s">
        <v>3418</v>
      </c>
      <c r="F4206" t="s">
        <v>11986</v>
      </c>
      <c r="G4206" s="11"/>
      <c r="H4206" s="11"/>
    </row>
    <row r="4207" spans="1:8" x14ac:dyDescent="0.2">
      <c r="A4207" t="str">
        <f t="shared" ref="A4207:A4270" si="72">CONCATENATE(D4208,F4208)</f>
        <v>RT2HQOldham - Cedar</v>
      </c>
      <c r="B4207" t="s">
        <v>162</v>
      </c>
      <c r="C4207" t="s">
        <v>11979</v>
      </c>
      <c r="D4207" t="s">
        <v>3417</v>
      </c>
      <c r="E4207" t="s">
        <v>3418</v>
      </c>
      <c r="F4207" t="s">
        <v>11987</v>
      </c>
      <c r="G4207" s="11"/>
      <c r="H4207" s="11"/>
    </row>
    <row r="4208" spans="1:8" x14ac:dyDescent="0.2">
      <c r="A4208" t="str">
        <f t="shared" si="72"/>
        <v>RT2HQOldham - Oak Ward</v>
      </c>
      <c r="B4208" t="s">
        <v>162</v>
      </c>
      <c r="C4208" t="s">
        <v>11979</v>
      </c>
      <c r="D4208" t="s">
        <v>3417</v>
      </c>
      <c r="E4208" t="s">
        <v>3418</v>
      </c>
      <c r="F4208" t="s">
        <v>11988</v>
      </c>
      <c r="G4208" s="11"/>
      <c r="H4208" s="11"/>
    </row>
    <row r="4209" spans="1:8" x14ac:dyDescent="0.2">
      <c r="A4209" t="str">
        <f t="shared" si="72"/>
        <v>RT2HQOldham - Rowan</v>
      </c>
      <c r="B4209" t="s">
        <v>162</v>
      </c>
      <c r="C4209" t="s">
        <v>11979</v>
      </c>
      <c r="D4209" t="s">
        <v>3417</v>
      </c>
      <c r="E4209" t="s">
        <v>3418</v>
      </c>
      <c r="F4209" t="s">
        <v>11989</v>
      </c>
      <c r="G4209" s="11"/>
      <c r="H4209" s="11"/>
    </row>
    <row r="4210" spans="1:8" x14ac:dyDescent="0.2">
      <c r="A4210" t="str">
        <f t="shared" si="72"/>
        <v>RT2HQProspect Place</v>
      </c>
      <c r="B4210" t="s">
        <v>162</v>
      </c>
      <c r="C4210" t="s">
        <v>11979</v>
      </c>
      <c r="D4210" t="s">
        <v>3417</v>
      </c>
      <c r="E4210" t="s">
        <v>3418</v>
      </c>
      <c r="F4210" t="s">
        <v>11990</v>
      </c>
      <c r="G4210" s="11"/>
      <c r="H4210" s="11"/>
    </row>
    <row r="4211" spans="1:8" x14ac:dyDescent="0.2">
      <c r="A4211" t="str">
        <f t="shared" si="72"/>
        <v>RT2HQRochdale - Beech</v>
      </c>
      <c r="B4211" t="s">
        <v>162</v>
      </c>
      <c r="C4211" t="s">
        <v>11979</v>
      </c>
      <c r="D4211" t="s">
        <v>3417</v>
      </c>
      <c r="E4211" t="s">
        <v>3418</v>
      </c>
      <c r="F4211" t="s">
        <v>11991</v>
      </c>
      <c r="G4211" s="11"/>
      <c r="H4211" s="11"/>
    </row>
    <row r="4212" spans="1:8" x14ac:dyDescent="0.2">
      <c r="A4212" t="str">
        <f t="shared" si="72"/>
        <v>RT2HQRochdale - Hollingworth</v>
      </c>
      <c r="B4212" t="s">
        <v>162</v>
      </c>
      <c r="C4212" t="s">
        <v>11979</v>
      </c>
      <c r="D4212" t="s">
        <v>3417</v>
      </c>
      <c r="E4212" t="s">
        <v>3418</v>
      </c>
      <c r="F4212" t="s">
        <v>11992</v>
      </c>
      <c r="G4212" s="11"/>
      <c r="H4212" s="11"/>
    </row>
    <row r="4213" spans="1:8" x14ac:dyDescent="0.2">
      <c r="A4213" t="str">
        <f t="shared" si="72"/>
        <v>RT2HQRochdale - Moorside</v>
      </c>
      <c r="B4213" t="s">
        <v>162</v>
      </c>
      <c r="C4213" t="s">
        <v>11979</v>
      </c>
      <c r="D4213" t="s">
        <v>3417</v>
      </c>
      <c r="E4213" t="s">
        <v>3418</v>
      </c>
      <c r="F4213" t="s">
        <v>11993</v>
      </c>
      <c r="G4213" s="11"/>
      <c r="H4213" s="11"/>
    </row>
    <row r="4214" spans="1:8" x14ac:dyDescent="0.2">
      <c r="A4214" t="str">
        <f t="shared" si="72"/>
        <v>RT2HQRochdale - Stansfield Place</v>
      </c>
      <c r="B4214" t="s">
        <v>162</v>
      </c>
      <c r="C4214" t="s">
        <v>11979</v>
      </c>
      <c r="D4214" t="s">
        <v>3417</v>
      </c>
      <c r="E4214" t="s">
        <v>3418</v>
      </c>
      <c r="F4214" t="s">
        <v>11994</v>
      </c>
      <c r="G4214" s="11"/>
      <c r="H4214" s="11"/>
    </row>
    <row r="4215" spans="1:8" x14ac:dyDescent="0.2">
      <c r="A4215" t="str">
        <f t="shared" si="72"/>
        <v>RT2HQStockport - Bevan Place</v>
      </c>
      <c r="B4215" t="s">
        <v>162</v>
      </c>
      <c r="C4215" t="s">
        <v>11979</v>
      </c>
      <c r="D4215" t="s">
        <v>3417</v>
      </c>
      <c r="E4215" t="s">
        <v>3418</v>
      </c>
      <c r="F4215" t="s">
        <v>11995</v>
      </c>
      <c r="G4215" s="11"/>
      <c r="H4215" s="11"/>
    </row>
    <row r="4216" spans="1:8" x14ac:dyDescent="0.2">
      <c r="A4216" t="str">
        <f t="shared" si="72"/>
        <v>RT2HQStockport - Heathfield</v>
      </c>
      <c r="B4216" t="s">
        <v>162</v>
      </c>
      <c r="C4216" t="s">
        <v>11979</v>
      </c>
      <c r="D4216" t="s">
        <v>3417</v>
      </c>
      <c r="E4216" t="s">
        <v>3418</v>
      </c>
      <c r="F4216" t="s">
        <v>11996</v>
      </c>
      <c r="G4216" s="11"/>
      <c r="H4216" s="11"/>
    </row>
    <row r="4217" spans="1:8" x14ac:dyDescent="0.2">
      <c r="A4217" t="str">
        <f t="shared" si="72"/>
        <v>RT2HQStockport - P2 (Davenport)</v>
      </c>
      <c r="B4217" t="s">
        <v>162</v>
      </c>
      <c r="C4217" t="s">
        <v>11979</v>
      </c>
      <c r="D4217" t="s">
        <v>3417</v>
      </c>
      <c r="E4217" t="s">
        <v>3418</v>
      </c>
      <c r="F4217" t="s">
        <v>11997</v>
      </c>
      <c r="G4217" s="11"/>
      <c r="H4217" s="11"/>
    </row>
    <row r="4218" spans="1:8" x14ac:dyDescent="0.2">
      <c r="A4218" t="str">
        <f t="shared" si="72"/>
        <v>RT2HQStockport - P3 (Norbury)</v>
      </c>
      <c r="B4218" t="s">
        <v>162</v>
      </c>
      <c r="C4218" t="s">
        <v>11979</v>
      </c>
      <c r="D4218" t="s">
        <v>3417</v>
      </c>
      <c r="E4218" t="s">
        <v>3418</v>
      </c>
      <c r="F4218" t="s">
        <v>11998</v>
      </c>
      <c r="G4218" s="11"/>
      <c r="H4218" s="11"/>
    </row>
    <row r="4219" spans="1:8" x14ac:dyDescent="0.2">
      <c r="A4219" t="str">
        <f t="shared" si="72"/>
        <v>RT2HQStockport - P4 (Arden)</v>
      </c>
      <c r="B4219" t="s">
        <v>162</v>
      </c>
      <c r="C4219" t="s">
        <v>11979</v>
      </c>
      <c r="D4219" t="s">
        <v>3417</v>
      </c>
      <c r="E4219" t="s">
        <v>3418</v>
      </c>
      <c r="F4219" t="s">
        <v>11999</v>
      </c>
      <c r="G4219" s="11"/>
      <c r="H4219" s="11"/>
    </row>
    <row r="4220" spans="1:8" x14ac:dyDescent="0.2">
      <c r="A4220" t="str">
        <f t="shared" si="72"/>
        <v>RT2HQStockport - PICU - The Cobden Unit</v>
      </c>
      <c r="B4220" t="s">
        <v>162</v>
      </c>
      <c r="C4220" t="s">
        <v>11979</v>
      </c>
      <c r="D4220" t="s">
        <v>3417</v>
      </c>
      <c r="E4220" t="s">
        <v>3418</v>
      </c>
      <c r="F4220" t="s">
        <v>12000</v>
      </c>
      <c r="G4220" s="11"/>
      <c r="H4220" s="11"/>
    </row>
    <row r="4221" spans="1:8" x14ac:dyDescent="0.2">
      <c r="A4221" t="str">
        <f t="shared" si="72"/>
        <v>RT2HQStockport - Rosewood</v>
      </c>
      <c r="B4221" t="s">
        <v>162</v>
      </c>
      <c r="C4221" t="s">
        <v>11979</v>
      </c>
      <c r="D4221" t="s">
        <v>3417</v>
      </c>
      <c r="E4221" t="s">
        <v>3418</v>
      </c>
      <c r="F4221" t="s">
        <v>12001</v>
      </c>
      <c r="G4221" s="11"/>
      <c r="H4221" s="11"/>
    </row>
    <row r="4222" spans="1:8" x14ac:dyDescent="0.2">
      <c r="A4222" t="str">
        <f t="shared" si="72"/>
        <v>RT2HQStockport - Saffron</v>
      </c>
      <c r="B4222" t="s">
        <v>162</v>
      </c>
      <c r="C4222" t="s">
        <v>11979</v>
      </c>
      <c r="D4222" t="s">
        <v>3417</v>
      </c>
      <c r="E4222" t="s">
        <v>3418</v>
      </c>
      <c r="F4222" t="s">
        <v>12002</v>
      </c>
      <c r="G4222" s="11"/>
      <c r="H4222" s="11"/>
    </row>
    <row r="4223" spans="1:8" x14ac:dyDescent="0.2">
      <c r="A4223" t="str">
        <f t="shared" si="72"/>
        <v>RT2HQTameside - Beckett Place</v>
      </c>
      <c r="B4223" t="s">
        <v>162</v>
      </c>
      <c r="C4223" t="s">
        <v>11979</v>
      </c>
      <c r="D4223" t="s">
        <v>3417</v>
      </c>
      <c r="E4223" t="s">
        <v>3418</v>
      </c>
      <c r="F4223" t="s">
        <v>12003</v>
      </c>
      <c r="G4223" s="11"/>
      <c r="H4223" s="11"/>
    </row>
    <row r="4224" spans="1:8" x14ac:dyDescent="0.2">
      <c r="A4224" t="str">
        <f t="shared" si="72"/>
        <v>RT2HQTameside - Hague Ward</v>
      </c>
      <c r="B4224" t="s">
        <v>162</v>
      </c>
      <c r="C4224" t="s">
        <v>11979</v>
      </c>
      <c r="D4224" t="s">
        <v>3417</v>
      </c>
      <c r="E4224" t="s">
        <v>3418</v>
      </c>
      <c r="F4224" t="s">
        <v>12004</v>
      </c>
      <c r="G4224" s="11"/>
      <c r="H4224" s="11"/>
    </row>
    <row r="4225" spans="1:8" x14ac:dyDescent="0.2">
      <c r="A4225" t="str">
        <f t="shared" si="72"/>
        <v>RT2HQTameside - Hurst Place</v>
      </c>
      <c r="B4225" t="s">
        <v>162</v>
      </c>
      <c r="C4225" t="s">
        <v>11979</v>
      </c>
      <c r="D4225" t="s">
        <v>3417</v>
      </c>
      <c r="E4225" t="s">
        <v>3418</v>
      </c>
      <c r="F4225" t="s">
        <v>12005</v>
      </c>
      <c r="G4225" s="11"/>
      <c r="H4225" s="11"/>
    </row>
    <row r="4226" spans="1:8" x14ac:dyDescent="0.2">
      <c r="A4226" t="str">
        <f t="shared" si="72"/>
        <v>RT2HQTameside - Rhodes Place</v>
      </c>
      <c r="B4226" t="s">
        <v>162</v>
      </c>
      <c r="C4226" t="s">
        <v>11979</v>
      </c>
      <c r="D4226" t="s">
        <v>3417</v>
      </c>
      <c r="E4226" t="s">
        <v>3418</v>
      </c>
      <c r="F4226" t="s">
        <v>12006</v>
      </c>
      <c r="G4226" s="11"/>
      <c r="H4226" s="11"/>
    </row>
    <row r="4227" spans="1:8" x14ac:dyDescent="0.2">
      <c r="A4227" t="str">
        <f t="shared" si="72"/>
        <v>RT2HQTameside - Saxon Suite</v>
      </c>
      <c r="B4227" t="s">
        <v>162</v>
      </c>
      <c r="C4227" t="s">
        <v>11979</v>
      </c>
      <c r="D4227" t="s">
        <v>3417</v>
      </c>
      <c r="E4227" t="s">
        <v>3418</v>
      </c>
      <c r="F4227" t="s">
        <v>12007</v>
      </c>
      <c r="G4227" s="11"/>
      <c r="H4227" s="11"/>
    </row>
    <row r="4228" spans="1:8" x14ac:dyDescent="0.2">
      <c r="A4228" t="str">
        <f t="shared" si="72"/>
        <v>RT2HQTameside - Summers</v>
      </c>
      <c r="B4228" t="s">
        <v>162</v>
      </c>
      <c r="C4228" t="s">
        <v>11979</v>
      </c>
      <c r="D4228" t="s">
        <v>3417</v>
      </c>
      <c r="E4228" t="s">
        <v>3418</v>
      </c>
      <c r="F4228" t="s">
        <v>12008</v>
      </c>
      <c r="G4228" s="11"/>
      <c r="H4228" s="11"/>
    </row>
    <row r="4229" spans="1:8" x14ac:dyDescent="0.2">
      <c r="A4229" t="str">
        <f t="shared" si="72"/>
        <v>RT2HQTameside - Tatton Ward</v>
      </c>
      <c r="B4229" t="s">
        <v>162</v>
      </c>
      <c r="C4229" t="s">
        <v>11979</v>
      </c>
      <c r="D4229" t="s">
        <v>3417</v>
      </c>
      <c r="E4229" t="s">
        <v>3418</v>
      </c>
      <c r="F4229" t="s">
        <v>12009</v>
      </c>
      <c r="G4229" s="11"/>
      <c r="H4229" s="11"/>
    </row>
    <row r="4230" spans="1:8" x14ac:dyDescent="0.2">
      <c r="A4230" t="str">
        <f t="shared" si="72"/>
        <v>RT2HQTameside - Taylor Ward</v>
      </c>
      <c r="B4230" t="s">
        <v>162</v>
      </c>
      <c r="C4230" t="s">
        <v>11979</v>
      </c>
      <c r="D4230" t="s">
        <v>3417</v>
      </c>
      <c r="E4230" t="s">
        <v>3418</v>
      </c>
      <c r="F4230" t="s">
        <v>12010</v>
      </c>
      <c r="G4230" s="11"/>
      <c r="H4230" s="11"/>
    </row>
    <row r="4231" spans="1:8" x14ac:dyDescent="0.2">
      <c r="A4231" t="str">
        <f t="shared" si="72"/>
        <v>RT2HQTameside - Walkerwood</v>
      </c>
      <c r="B4231" t="s">
        <v>162</v>
      </c>
      <c r="C4231" t="s">
        <v>11979</v>
      </c>
      <c r="D4231" t="s">
        <v>3417</v>
      </c>
      <c r="E4231" t="s">
        <v>3418</v>
      </c>
      <c r="F4231" t="s">
        <v>12011</v>
      </c>
      <c r="G4231" s="11"/>
      <c r="H4231" s="11"/>
    </row>
    <row r="4232" spans="1:8" x14ac:dyDescent="0.2">
      <c r="A4232" t="str">
        <f t="shared" si="72"/>
        <v>RHU03A5,6</v>
      </c>
      <c r="B4232" t="s">
        <v>162</v>
      </c>
      <c r="C4232" t="s">
        <v>11979</v>
      </c>
      <c r="D4232" t="s">
        <v>3417</v>
      </c>
      <c r="E4232" t="s">
        <v>3418</v>
      </c>
      <c r="F4232" t="s">
        <v>14625</v>
      </c>
      <c r="G4232" s="11"/>
      <c r="H4232" s="11"/>
    </row>
    <row r="4233" spans="1:8" x14ac:dyDescent="0.2">
      <c r="A4233" t="str">
        <f t="shared" si="72"/>
        <v>RHU03C5</v>
      </c>
      <c r="B4233" t="s">
        <v>164</v>
      </c>
      <c r="C4233" t="s">
        <v>14234</v>
      </c>
      <c r="D4233" t="s">
        <v>1972</v>
      </c>
      <c r="E4233" t="s">
        <v>570</v>
      </c>
      <c r="F4233" t="s">
        <v>12012</v>
      </c>
      <c r="G4233" s="11"/>
      <c r="H4233" s="11"/>
    </row>
    <row r="4234" spans="1:8" x14ac:dyDescent="0.2">
      <c r="A4234" t="str">
        <f t="shared" si="72"/>
        <v>RHU03C6</v>
      </c>
      <c r="B4234" t="s">
        <v>164</v>
      </c>
      <c r="C4234" t="s">
        <v>14234</v>
      </c>
      <c r="D4234" t="s">
        <v>1972</v>
      </c>
      <c r="E4234" t="s">
        <v>570</v>
      </c>
      <c r="F4234" t="s">
        <v>8994</v>
      </c>
      <c r="G4234" s="11"/>
      <c r="H4234" s="11"/>
    </row>
    <row r="4235" spans="1:8" x14ac:dyDescent="0.2">
      <c r="A4235" t="str">
        <f t="shared" si="72"/>
        <v>RHU03C7</v>
      </c>
      <c r="B4235" t="s">
        <v>164</v>
      </c>
      <c r="C4235" t="s">
        <v>14234</v>
      </c>
      <c r="D4235" t="s">
        <v>1972</v>
      </c>
      <c r="E4235" t="s">
        <v>570</v>
      </c>
      <c r="F4235" t="s">
        <v>8995</v>
      </c>
      <c r="G4235" s="11"/>
      <c r="H4235" s="11"/>
    </row>
    <row r="4236" spans="1:8" x14ac:dyDescent="0.2">
      <c r="A4236" t="str">
        <f t="shared" si="72"/>
        <v>RHU03CAU</v>
      </c>
      <c r="B4236" t="s">
        <v>164</v>
      </c>
      <c r="C4236" t="s">
        <v>14234</v>
      </c>
      <c r="D4236" t="s">
        <v>1972</v>
      </c>
      <c r="E4236" t="s">
        <v>570</v>
      </c>
      <c r="F4236" t="s">
        <v>8996</v>
      </c>
      <c r="G4236" s="11"/>
      <c r="H4236" s="11"/>
    </row>
    <row r="4237" spans="1:8" x14ac:dyDescent="0.2">
      <c r="A4237" t="str">
        <f t="shared" si="72"/>
        <v>RHU03D1</v>
      </c>
      <c r="B4237" t="s">
        <v>164</v>
      </c>
      <c r="C4237" t="s">
        <v>14234</v>
      </c>
      <c r="D4237" t="s">
        <v>1972</v>
      </c>
      <c r="E4237" t="s">
        <v>570</v>
      </c>
      <c r="F4237" t="s">
        <v>12013</v>
      </c>
      <c r="G4237" s="11"/>
      <c r="H4237" s="11"/>
    </row>
    <row r="4238" spans="1:8" x14ac:dyDescent="0.2">
      <c r="A4238" t="str">
        <f t="shared" si="72"/>
        <v>RHU03D2</v>
      </c>
      <c r="B4238" t="s">
        <v>164</v>
      </c>
      <c r="C4238" t="s">
        <v>14234</v>
      </c>
      <c r="D4238" t="s">
        <v>1972</v>
      </c>
      <c r="E4238" t="s">
        <v>570</v>
      </c>
      <c r="F4238" t="s">
        <v>9608</v>
      </c>
      <c r="G4238" s="11"/>
      <c r="H4238" s="11"/>
    </row>
    <row r="4239" spans="1:8" x14ac:dyDescent="0.2">
      <c r="A4239" t="str">
        <f t="shared" si="72"/>
        <v>RHU03D3</v>
      </c>
      <c r="B4239" t="s">
        <v>164</v>
      </c>
      <c r="C4239" t="s">
        <v>14234</v>
      </c>
      <c r="D4239" t="s">
        <v>1972</v>
      </c>
      <c r="E4239" t="s">
        <v>570</v>
      </c>
      <c r="F4239" t="s">
        <v>9002</v>
      </c>
      <c r="G4239" s="11"/>
      <c r="H4239" s="11"/>
    </row>
    <row r="4240" spans="1:8" x14ac:dyDescent="0.2">
      <c r="A4240" t="str">
        <f t="shared" si="72"/>
        <v>RHU03D4</v>
      </c>
      <c r="B4240" t="s">
        <v>164</v>
      </c>
      <c r="C4240" t="s">
        <v>14234</v>
      </c>
      <c r="D4240" t="s">
        <v>1972</v>
      </c>
      <c r="E4240" t="s">
        <v>570</v>
      </c>
      <c r="F4240" t="s">
        <v>9609</v>
      </c>
      <c r="G4240" s="11"/>
      <c r="H4240" s="11"/>
    </row>
    <row r="4241" spans="1:8" x14ac:dyDescent="0.2">
      <c r="A4241" t="str">
        <f t="shared" si="72"/>
        <v>RHU03D5</v>
      </c>
      <c r="B4241" t="s">
        <v>164</v>
      </c>
      <c r="C4241" t="s">
        <v>14234</v>
      </c>
      <c r="D4241" t="s">
        <v>1972</v>
      </c>
      <c r="E4241" t="s">
        <v>570</v>
      </c>
      <c r="F4241" t="s">
        <v>10130</v>
      </c>
      <c r="G4241" s="11"/>
      <c r="H4241" s="11"/>
    </row>
    <row r="4242" spans="1:8" x14ac:dyDescent="0.2">
      <c r="A4242" t="str">
        <f t="shared" si="72"/>
        <v>RHU03D6</v>
      </c>
      <c r="B4242" t="s">
        <v>164</v>
      </c>
      <c r="C4242" t="s">
        <v>14234</v>
      </c>
      <c r="D4242" t="s">
        <v>1972</v>
      </c>
      <c r="E4242" t="s">
        <v>570</v>
      </c>
      <c r="F4242" t="s">
        <v>9003</v>
      </c>
      <c r="G4242" s="11"/>
      <c r="H4242" s="11"/>
    </row>
    <row r="4243" spans="1:8" x14ac:dyDescent="0.2">
      <c r="A4243" t="str">
        <f t="shared" si="72"/>
        <v>RHU03D7</v>
      </c>
      <c r="B4243" t="s">
        <v>164</v>
      </c>
      <c r="C4243" t="s">
        <v>14234</v>
      </c>
      <c r="D4243" t="s">
        <v>1972</v>
      </c>
      <c r="E4243" t="s">
        <v>570</v>
      </c>
      <c r="F4243" t="s">
        <v>12014</v>
      </c>
      <c r="G4243" s="11"/>
      <c r="H4243" s="11"/>
    </row>
    <row r="4244" spans="1:8" x14ac:dyDescent="0.2">
      <c r="A4244" t="str">
        <f t="shared" si="72"/>
        <v>RHU03D8</v>
      </c>
      <c r="B4244" t="s">
        <v>164</v>
      </c>
      <c r="C4244" t="s">
        <v>14234</v>
      </c>
      <c r="D4244" t="s">
        <v>1972</v>
      </c>
      <c r="E4244" t="s">
        <v>570</v>
      </c>
      <c r="F4244" t="s">
        <v>9006</v>
      </c>
      <c r="G4244" s="11"/>
      <c r="H4244" s="11"/>
    </row>
    <row r="4245" spans="1:8" x14ac:dyDescent="0.2">
      <c r="A4245" t="str">
        <f t="shared" si="72"/>
        <v>RHU03E1</v>
      </c>
      <c r="B4245" t="s">
        <v>164</v>
      </c>
      <c r="C4245" t="s">
        <v>14234</v>
      </c>
      <c r="D4245" t="s">
        <v>1972</v>
      </c>
      <c r="E4245" t="s">
        <v>570</v>
      </c>
      <c r="F4245" t="s">
        <v>9007</v>
      </c>
      <c r="G4245" s="11"/>
      <c r="H4245" s="11"/>
    </row>
    <row r="4246" spans="1:8" x14ac:dyDescent="0.2">
      <c r="A4246" t="str">
        <f t="shared" si="72"/>
        <v>RHU03E2</v>
      </c>
      <c r="B4246" t="s">
        <v>164</v>
      </c>
      <c r="C4246" t="s">
        <v>14234</v>
      </c>
      <c r="D4246" t="s">
        <v>1972</v>
      </c>
      <c r="E4246" t="s">
        <v>570</v>
      </c>
      <c r="F4246" t="s">
        <v>10132</v>
      </c>
      <c r="G4246" s="11"/>
      <c r="H4246" s="11"/>
    </row>
    <row r="4247" spans="1:8" x14ac:dyDescent="0.2">
      <c r="A4247" t="str">
        <f t="shared" si="72"/>
        <v>RHU03E3</v>
      </c>
      <c r="B4247" t="s">
        <v>164</v>
      </c>
      <c r="C4247" t="s">
        <v>14234</v>
      </c>
      <c r="D4247" t="s">
        <v>1972</v>
      </c>
      <c r="E4247" t="s">
        <v>570</v>
      </c>
      <c r="F4247" t="s">
        <v>10133</v>
      </c>
      <c r="G4247" s="11"/>
      <c r="H4247" s="11"/>
    </row>
    <row r="4248" spans="1:8" x14ac:dyDescent="0.2">
      <c r="A4248" t="str">
        <f t="shared" si="72"/>
        <v>RHU03E5 (ITU)</v>
      </c>
      <c r="B4248" t="s">
        <v>164</v>
      </c>
      <c r="C4248" t="s">
        <v>14234</v>
      </c>
      <c r="D4248" t="s">
        <v>1972</v>
      </c>
      <c r="E4248" t="s">
        <v>570</v>
      </c>
      <c r="F4248" t="s">
        <v>10134</v>
      </c>
      <c r="G4248" s="11"/>
      <c r="H4248" s="11"/>
    </row>
    <row r="4249" spans="1:8" x14ac:dyDescent="0.2">
      <c r="A4249" t="str">
        <f t="shared" si="72"/>
        <v>RHU03E6</v>
      </c>
      <c r="B4249" t="s">
        <v>164</v>
      </c>
      <c r="C4249" t="s">
        <v>14234</v>
      </c>
      <c r="D4249" t="s">
        <v>1972</v>
      </c>
      <c r="E4249" t="s">
        <v>570</v>
      </c>
      <c r="F4249" t="s">
        <v>12015</v>
      </c>
      <c r="G4249" s="11"/>
      <c r="H4249" s="11"/>
    </row>
    <row r="4250" spans="1:8" x14ac:dyDescent="0.2">
      <c r="A4250" t="str">
        <f t="shared" si="72"/>
        <v>RHU03E7</v>
      </c>
      <c r="B4250" t="s">
        <v>164</v>
      </c>
      <c r="C4250" t="s">
        <v>14234</v>
      </c>
      <c r="D4250" t="s">
        <v>1972</v>
      </c>
      <c r="E4250" t="s">
        <v>570</v>
      </c>
      <c r="F4250" t="s">
        <v>12016</v>
      </c>
      <c r="G4250" s="11"/>
      <c r="H4250" s="11"/>
    </row>
    <row r="4251" spans="1:8" x14ac:dyDescent="0.2">
      <c r="A4251" t="str">
        <f t="shared" si="72"/>
        <v>RHU03E8</v>
      </c>
      <c r="B4251" t="s">
        <v>164</v>
      </c>
      <c r="C4251" t="s">
        <v>14234</v>
      </c>
      <c r="D4251" t="s">
        <v>1972</v>
      </c>
      <c r="E4251" t="s">
        <v>570</v>
      </c>
      <c r="F4251" t="s">
        <v>12017</v>
      </c>
      <c r="G4251" s="11"/>
      <c r="H4251" s="11"/>
    </row>
    <row r="4252" spans="1:8" x14ac:dyDescent="0.2">
      <c r="A4252" t="str">
        <f t="shared" si="72"/>
        <v>RHU03F1</v>
      </c>
      <c r="B4252" t="s">
        <v>164</v>
      </c>
      <c r="C4252" t="s">
        <v>14234</v>
      </c>
      <c r="D4252" t="s">
        <v>1972</v>
      </c>
      <c r="E4252" t="s">
        <v>570</v>
      </c>
      <c r="F4252" t="s">
        <v>12018</v>
      </c>
      <c r="G4252" s="11"/>
      <c r="H4252" s="11"/>
    </row>
    <row r="4253" spans="1:8" x14ac:dyDescent="0.2">
      <c r="A4253" t="str">
        <f t="shared" si="72"/>
        <v>RHU03F2</v>
      </c>
      <c r="B4253" t="s">
        <v>164</v>
      </c>
      <c r="C4253" t="s">
        <v>14234</v>
      </c>
      <c r="D4253" t="s">
        <v>1972</v>
      </c>
      <c r="E4253" t="s">
        <v>570</v>
      </c>
      <c r="F4253" t="s">
        <v>9859</v>
      </c>
      <c r="G4253" s="11"/>
      <c r="H4253" s="11"/>
    </row>
    <row r="4254" spans="1:8" x14ac:dyDescent="0.2">
      <c r="A4254" t="str">
        <f t="shared" si="72"/>
        <v>RHU03F3</v>
      </c>
      <c r="B4254" t="s">
        <v>164</v>
      </c>
      <c r="C4254" t="s">
        <v>14234</v>
      </c>
      <c r="D4254" t="s">
        <v>1972</v>
      </c>
      <c r="E4254" t="s">
        <v>570</v>
      </c>
      <c r="F4254" t="s">
        <v>10136</v>
      </c>
      <c r="G4254" s="11"/>
      <c r="H4254" s="11"/>
    </row>
    <row r="4255" spans="1:8" x14ac:dyDescent="0.2">
      <c r="A4255" t="str">
        <f t="shared" si="72"/>
        <v>RHU03F4</v>
      </c>
      <c r="B4255" t="s">
        <v>164</v>
      </c>
      <c r="C4255" t="s">
        <v>14234</v>
      </c>
      <c r="D4255" t="s">
        <v>1972</v>
      </c>
      <c r="E4255" t="s">
        <v>570</v>
      </c>
      <c r="F4255" t="s">
        <v>9864</v>
      </c>
      <c r="G4255" s="11"/>
      <c r="H4255" s="11"/>
    </row>
    <row r="4256" spans="1:8" x14ac:dyDescent="0.2">
      <c r="A4256" t="str">
        <f t="shared" si="72"/>
        <v>RHU03F5,6,7</v>
      </c>
      <c r="B4256" t="s">
        <v>164</v>
      </c>
      <c r="C4256" t="s">
        <v>14234</v>
      </c>
      <c r="D4256" t="s">
        <v>1972</v>
      </c>
      <c r="E4256" t="s">
        <v>570</v>
      </c>
      <c r="F4256" t="s">
        <v>9011</v>
      </c>
      <c r="G4256" s="11"/>
      <c r="H4256" s="11"/>
    </row>
    <row r="4257" spans="1:8" x14ac:dyDescent="0.2">
      <c r="A4257" t="str">
        <f t="shared" si="72"/>
        <v>RHU03G1</v>
      </c>
      <c r="B4257" t="s">
        <v>164</v>
      </c>
      <c r="C4257" t="s">
        <v>14234</v>
      </c>
      <c r="D4257" t="s">
        <v>1972</v>
      </c>
      <c r="E4257" t="s">
        <v>570</v>
      </c>
      <c r="F4257" t="s">
        <v>12019</v>
      </c>
      <c r="G4257" s="11"/>
      <c r="H4257" s="11"/>
    </row>
    <row r="4258" spans="1:8" x14ac:dyDescent="0.2">
      <c r="A4258" t="str">
        <f t="shared" si="72"/>
        <v>RHU03G2</v>
      </c>
      <c r="B4258" t="s">
        <v>164</v>
      </c>
      <c r="C4258" t="s">
        <v>14234</v>
      </c>
      <c r="D4258" t="s">
        <v>1972</v>
      </c>
      <c r="E4258" t="s">
        <v>570</v>
      </c>
      <c r="F4258" t="s">
        <v>9868</v>
      </c>
      <c r="G4258" s="11"/>
      <c r="H4258" s="11"/>
    </row>
    <row r="4259" spans="1:8" x14ac:dyDescent="0.2">
      <c r="A4259" t="str">
        <f t="shared" si="72"/>
        <v>RHU03G3</v>
      </c>
      <c r="B4259" t="s">
        <v>164</v>
      </c>
      <c r="C4259" t="s">
        <v>14234</v>
      </c>
      <c r="D4259" t="s">
        <v>1972</v>
      </c>
      <c r="E4259" t="s">
        <v>570</v>
      </c>
      <c r="F4259" t="s">
        <v>10137</v>
      </c>
      <c r="G4259" s="11"/>
      <c r="H4259" s="11"/>
    </row>
    <row r="4260" spans="1:8" x14ac:dyDescent="0.2">
      <c r="A4260" t="str">
        <f t="shared" si="72"/>
        <v>RHU03G4</v>
      </c>
      <c r="B4260" t="s">
        <v>164</v>
      </c>
      <c r="C4260" t="s">
        <v>14234</v>
      </c>
      <c r="D4260" t="s">
        <v>1972</v>
      </c>
      <c r="E4260" t="s">
        <v>570</v>
      </c>
      <c r="F4260" t="s">
        <v>9012</v>
      </c>
      <c r="G4260" s="11"/>
      <c r="H4260" s="11"/>
    </row>
    <row r="4261" spans="1:8" x14ac:dyDescent="0.2">
      <c r="A4261" t="str">
        <f t="shared" si="72"/>
        <v>RHU03G5 (Private ward)</v>
      </c>
      <c r="B4261" t="s">
        <v>164</v>
      </c>
      <c r="C4261" t="s">
        <v>14234</v>
      </c>
      <c r="D4261" t="s">
        <v>1972</v>
      </c>
      <c r="E4261" t="s">
        <v>570</v>
      </c>
      <c r="F4261" t="s">
        <v>9013</v>
      </c>
      <c r="G4261" s="11"/>
      <c r="H4261" s="11"/>
    </row>
    <row r="4262" spans="1:8" x14ac:dyDescent="0.2">
      <c r="A4262" t="str">
        <f t="shared" si="72"/>
        <v>RHU03G6</v>
      </c>
      <c r="B4262" t="s">
        <v>164</v>
      </c>
      <c r="C4262" t="s">
        <v>14234</v>
      </c>
      <c r="D4262" t="s">
        <v>1972</v>
      </c>
      <c r="E4262" t="s">
        <v>570</v>
      </c>
      <c r="F4262" t="s">
        <v>12020</v>
      </c>
      <c r="G4262" s="11"/>
      <c r="H4262" s="11"/>
    </row>
    <row r="4263" spans="1:8" x14ac:dyDescent="0.2">
      <c r="A4263" t="str">
        <f t="shared" si="72"/>
        <v>RHU03G7</v>
      </c>
      <c r="B4263" t="s">
        <v>164</v>
      </c>
      <c r="C4263" t="s">
        <v>14234</v>
      </c>
      <c r="D4263" t="s">
        <v>1972</v>
      </c>
      <c r="E4263" t="s">
        <v>570</v>
      </c>
      <c r="F4263" t="s">
        <v>9015</v>
      </c>
      <c r="G4263" s="11"/>
      <c r="H4263" s="11"/>
    </row>
    <row r="4264" spans="1:8" x14ac:dyDescent="0.2">
      <c r="A4264" t="str">
        <f t="shared" si="72"/>
        <v>RHU03G9</v>
      </c>
      <c r="B4264" t="s">
        <v>164</v>
      </c>
      <c r="C4264" t="s">
        <v>14234</v>
      </c>
      <c r="D4264" t="s">
        <v>1972</v>
      </c>
      <c r="E4264" t="s">
        <v>570</v>
      </c>
      <c r="F4264" t="s">
        <v>12021</v>
      </c>
      <c r="G4264" s="11"/>
      <c r="H4264" s="11"/>
    </row>
    <row r="4265" spans="1:8" x14ac:dyDescent="0.2">
      <c r="A4265" t="str">
        <f t="shared" si="72"/>
        <v>RHU03Maternity Services</v>
      </c>
      <c r="B4265" t="s">
        <v>164</v>
      </c>
      <c r="C4265" t="s">
        <v>14234</v>
      </c>
      <c r="D4265" t="s">
        <v>1972</v>
      </c>
      <c r="E4265" t="s">
        <v>570</v>
      </c>
      <c r="F4265" t="s">
        <v>9873</v>
      </c>
      <c r="G4265" s="11"/>
      <c r="H4265" s="11"/>
    </row>
    <row r="4266" spans="1:8" x14ac:dyDescent="0.2">
      <c r="A4266" t="str">
        <f t="shared" si="72"/>
        <v>RHU03MAU</v>
      </c>
      <c r="B4266" t="s">
        <v>164</v>
      </c>
      <c r="C4266" t="s">
        <v>14234</v>
      </c>
      <c r="D4266" t="s">
        <v>1972</v>
      </c>
      <c r="E4266" t="s">
        <v>570</v>
      </c>
      <c r="F4266" t="s">
        <v>10454</v>
      </c>
      <c r="G4266" s="11"/>
      <c r="H4266" s="11"/>
    </row>
    <row r="4267" spans="1:8" x14ac:dyDescent="0.2">
      <c r="A4267" t="str">
        <f t="shared" si="72"/>
        <v>RHU03NICU</v>
      </c>
      <c r="B4267" t="s">
        <v>164</v>
      </c>
      <c r="C4267" t="s">
        <v>14234</v>
      </c>
      <c r="D4267" t="s">
        <v>1972</v>
      </c>
      <c r="E4267" t="s">
        <v>570</v>
      </c>
      <c r="F4267" t="s">
        <v>9152</v>
      </c>
      <c r="G4267" s="11"/>
      <c r="H4267" s="11"/>
    </row>
    <row r="4268" spans="1:8" x14ac:dyDescent="0.2">
      <c r="A4268" t="str">
        <f t="shared" si="72"/>
        <v>RHU03Shipwreck</v>
      </c>
      <c r="B4268" t="s">
        <v>164</v>
      </c>
      <c r="C4268" t="s">
        <v>14234</v>
      </c>
      <c r="D4268" t="s">
        <v>1972</v>
      </c>
      <c r="E4268" t="s">
        <v>570</v>
      </c>
      <c r="F4268" t="s">
        <v>8408</v>
      </c>
      <c r="G4268" s="11"/>
      <c r="H4268" s="11"/>
    </row>
    <row r="4269" spans="1:8" x14ac:dyDescent="0.2">
      <c r="A4269" t="str">
        <f t="shared" si="72"/>
        <v>RHU03Starfish</v>
      </c>
      <c r="B4269" t="s">
        <v>164</v>
      </c>
      <c r="C4269" t="s">
        <v>14234</v>
      </c>
      <c r="D4269" t="s">
        <v>1972</v>
      </c>
      <c r="E4269" t="s">
        <v>570</v>
      </c>
      <c r="F4269" t="s">
        <v>12022</v>
      </c>
      <c r="G4269" s="11"/>
      <c r="H4269" s="11"/>
    </row>
    <row r="4270" spans="1:8" x14ac:dyDescent="0.2">
      <c r="A4270" t="str">
        <f t="shared" si="72"/>
        <v>RHU03Surgical High Care</v>
      </c>
      <c r="B4270" t="s">
        <v>164</v>
      </c>
      <c r="C4270" t="s">
        <v>14234</v>
      </c>
      <c r="D4270" t="s">
        <v>1972</v>
      </c>
      <c r="E4270" t="s">
        <v>570</v>
      </c>
      <c r="F4270" t="s">
        <v>12023</v>
      </c>
      <c r="G4270" s="11"/>
      <c r="H4270" s="11"/>
    </row>
    <row r="4271" spans="1:8" x14ac:dyDescent="0.2">
      <c r="A4271" t="str">
        <f t="shared" ref="A4271:A4334" si="73">CONCATENATE(D4272,F4272)</f>
        <v>RPC04Burns Unit</v>
      </c>
      <c r="B4271" t="s">
        <v>164</v>
      </c>
      <c r="C4271" t="s">
        <v>14234</v>
      </c>
      <c r="D4271" t="s">
        <v>1972</v>
      </c>
      <c r="E4271" t="s">
        <v>570</v>
      </c>
      <c r="F4271" t="s">
        <v>12024</v>
      </c>
      <c r="G4271" s="11"/>
      <c r="H4271" s="11"/>
    </row>
    <row r="4272" spans="1:8" x14ac:dyDescent="0.2">
      <c r="A4272" t="str">
        <f t="shared" si="73"/>
        <v>RPC04Critical Care Unit</v>
      </c>
      <c r="B4272" t="s">
        <v>165</v>
      </c>
      <c r="C4272" t="s">
        <v>12025</v>
      </c>
      <c r="D4272" t="s">
        <v>2883</v>
      </c>
      <c r="E4272" t="s">
        <v>2884</v>
      </c>
      <c r="F4272" t="s">
        <v>9132</v>
      </c>
      <c r="G4272" s="11"/>
      <c r="H4272" s="11"/>
    </row>
    <row r="4273" spans="1:8" x14ac:dyDescent="0.2">
      <c r="A4273" t="str">
        <f t="shared" si="73"/>
        <v>RPC04Margaret Duncombe</v>
      </c>
      <c r="B4273" t="s">
        <v>165</v>
      </c>
      <c r="C4273" t="s">
        <v>12025</v>
      </c>
      <c r="D4273" t="s">
        <v>2883</v>
      </c>
      <c r="E4273" t="s">
        <v>2884</v>
      </c>
      <c r="F4273" t="s">
        <v>9452</v>
      </c>
      <c r="G4273" s="11"/>
      <c r="H4273" s="11"/>
    </row>
    <row r="4274" spans="1:8" x14ac:dyDescent="0.2">
      <c r="A4274" t="str">
        <f t="shared" si="73"/>
        <v>RPC04Ross Tilley</v>
      </c>
      <c r="B4274" t="s">
        <v>165</v>
      </c>
      <c r="C4274" t="s">
        <v>12025</v>
      </c>
      <c r="D4274" t="s">
        <v>2883</v>
      </c>
      <c r="E4274" t="s">
        <v>2884</v>
      </c>
      <c r="F4274" t="s">
        <v>12026</v>
      </c>
      <c r="G4274" s="11"/>
      <c r="H4274" s="11"/>
    </row>
    <row r="4275" spans="1:8" x14ac:dyDescent="0.2">
      <c r="A4275" t="str">
        <f t="shared" si="73"/>
        <v>RXE92Laurel</v>
      </c>
      <c r="B4275" t="s">
        <v>165</v>
      </c>
      <c r="C4275" t="s">
        <v>12025</v>
      </c>
      <c r="D4275" t="s">
        <v>2883</v>
      </c>
      <c r="E4275" t="s">
        <v>2884</v>
      </c>
      <c r="F4275" t="s">
        <v>12027</v>
      </c>
      <c r="G4275" s="11"/>
      <c r="H4275" s="11"/>
    </row>
    <row r="4276" spans="1:8" x14ac:dyDescent="0.2">
      <c r="A4276" t="str">
        <f t="shared" si="73"/>
        <v>RXE92Mulberry Ward</v>
      </c>
      <c r="B4276" t="s">
        <v>166</v>
      </c>
      <c r="C4276" t="s">
        <v>12028</v>
      </c>
      <c r="D4276" t="s">
        <v>6552</v>
      </c>
      <c r="E4276" t="s">
        <v>6553</v>
      </c>
      <c r="F4276" t="s">
        <v>8713</v>
      </c>
      <c r="G4276" s="11"/>
      <c r="H4276" s="11"/>
    </row>
    <row r="4277" spans="1:8" x14ac:dyDescent="0.2">
      <c r="A4277" t="str">
        <f t="shared" si="73"/>
        <v>RXE12Goldcrest Ward</v>
      </c>
      <c r="B4277" t="s">
        <v>166</v>
      </c>
      <c r="C4277" t="s">
        <v>12028</v>
      </c>
      <c r="D4277" t="s">
        <v>6552</v>
      </c>
      <c r="E4277" t="s">
        <v>6553</v>
      </c>
      <c r="F4277" t="s">
        <v>10051</v>
      </c>
      <c r="G4277" s="11"/>
      <c r="H4277" s="11"/>
    </row>
    <row r="4278" spans="1:8" x14ac:dyDescent="0.2">
      <c r="A4278" t="str">
        <f t="shared" si="73"/>
        <v>RXE12Kingfisher Ward</v>
      </c>
      <c r="B4278" t="s">
        <v>166</v>
      </c>
      <c r="C4278" t="s">
        <v>12028</v>
      </c>
      <c r="D4278" t="s">
        <v>6560</v>
      </c>
      <c r="E4278" t="s">
        <v>6561</v>
      </c>
      <c r="F4278" t="s">
        <v>12029</v>
      </c>
      <c r="G4278" s="11"/>
      <c r="H4278" s="11"/>
    </row>
    <row r="4279" spans="1:8" x14ac:dyDescent="0.2">
      <c r="A4279" t="str">
        <f t="shared" si="73"/>
        <v>RXE12Osprey Ward</v>
      </c>
      <c r="B4279" t="s">
        <v>166</v>
      </c>
      <c r="C4279" t="s">
        <v>12028</v>
      </c>
      <c r="D4279" t="s">
        <v>6560</v>
      </c>
      <c r="E4279" t="s">
        <v>6561</v>
      </c>
      <c r="F4279" t="s">
        <v>10004</v>
      </c>
      <c r="G4279" s="11"/>
      <c r="H4279" s="11"/>
    </row>
    <row r="4280" spans="1:8" x14ac:dyDescent="0.2">
      <c r="A4280" t="str">
        <f t="shared" si="73"/>
        <v>RXE12Sandpiper Ward</v>
      </c>
      <c r="B4280" t="s">
        <v>166</v>
      </c>
      <c r="C4280" t="s">
        <v>12028</v>
      </c>
      <c r="D4280" t="s">
        <v>6560</v>
      </c>
      <c r="E4280" t="s">
        <v>6561</v>
      </c>
      <c r="F4280" t="s">
        <v>12030</v>
      </c>
      <c r="G4280" s="11"/>
      <c r="H4280" s="11"/>
    </row>
    <row r="4281" spans="1:8" x14ac:dyDescent="0.2">
      <c r="A4281" t="str">
        <f t="shared" si="73"/>
        <v>RXE07Brambles</v>
      </c>
      <c r="B4281" t="s">
        <v>166</v>
      </c>
      <c r="C4281" t="s">
        <v>12028</v>
      </c>
      <c r="D4281" t="s">
        <v>6560</v>
      </c>
      <c r="E4281" t="s">
        <v>6561</v>
      </c>
      <c r="F4281" t="s">
        <v>12031</v>
      </c>
      <c r="G4281" s="11"/>
      <c r="H4281" s="11"/>
    </row>
    <row r="4282" spans="1:8" x14ac:dyDescent="0.2">
      <c r="A4282" t="str">
        <f t="shared" si="73"/>
        <v>RXE07Glade Ward</v>
      </c>
      <c r="B4282" t="s">
        <v>166</v>
      </c>
      <c r="C4282" t="s">
        <v>12028</v>
      </c>
      <c r="D4282" t="s">
        <v>6566</v>
      </c>
      <c r="E4282" t="s">
        <v>6567</v>
      </c>
      <c r="F4282" t="s">
        <v>12032</v>
      </c>
      <c r="G4282" s="11"/>
      <c r="H4282" s="11"/>
    </row>
    <row r="4283" spans="1:8" x14ac:dyDescent="0.2">
      <c r="A4283" t="str">
        <f t="shared" si="73"/>
        <v>RXEAAAmber Lodge</v>
      </c>
      <c r="B4283" t="s">
        <v>166</v>
      </c>
      <c r="C4283" t="s">
        <v>12028</v>
      </c>
      <c r="D4283" t="s">
        <v>6566</v>
      </c>
      <c r="E4283" t="s">
        <v>6567</v>
      </c>
      <c r="F4283" t="s">
        <v>12033</v>
      </c>
      <c r="G4283" s="11"/>
      <c r="H4283" s="11"/>
    </row>
    <row r="4284" spans="1:8" x14ac:dyDescent="0.2">
      <c r="A4284" t="str">
        <f t="shared" si="73"/>
        <v>RXEAABrodsworth Ward</v>
      </c>
      <c r="B4284" t="s">
        <v>166</v>
      </c>
      <c r="C4284" t="s">
        <v>12028</v>
      </c>
      <c r="D4284" t="s">
        <v>6568</v>
      </c>
      <c r="E4284" t="s">
        <v>6569</v>
      </c>
      <c r="F4284" t="s">
        <v>12034</v>
      </c>
      <c r="G4284" s="11"/>
      <c r="H4284" s="11"/>
    </row>
    <row r="4285" spans="1:8" x14ac:dyDescent="0.2">
      <c r="A4285" t="str">
        <f t="shared" si="73"/>
        <v>RXEAAConiston</v>
      </c>
      <c r="B4285" t="s">
        <v>166</v>
      </c>
      <c r="C4285" t="s">
        <v>12028</v>
      </c>
      <c r="D4285" t="s">
        <v>6568</v>
      </c>
      <c r="E4285" t="s">
        <v>6569</v>
      </c>
      <c r="F4285" t="s">
        <v>12035</v>
      </c>
      <c r="G4285" s="11"/>
      <c r="H4285" s="11"/>
    </row>
    <row r="4286" spans="1:8" x14ac:dyDescent="0.2">
      <c r="A4286" t="str">
        <f t="shared" si="73"/>
        <v>RXEAACoral Lodge</v>
      </c>
      <c r="B4286" t="s">
        <v>166</v>
      </c>
      <c r="C4286" t="s">
        <v>12028</v>
      </c>
      <c r="D4286" t="s">
        <v>6568</v>
      </c>
      <c r="E4286" t="s">
        <v>6569</v>
      </c>
      <c r="F4286" t="s">
        <v>11525</v>
      </c>
      <c r="G4286" s="11"/>
      <c r="H4286" s="11"/>
    </row>
    <row r="4287" spans="1:8" x14ac:dyDescent="0.2">
      <c r="A4287" t="str">
        <f t="shared" si="73"/>
        <v>RXEAACusworth Ward</v>
      </c>
      <c r="B4287" t="s">
        <v>166</v>
      </c>
      <c r="C4287" t="s">
        <v>12028</v>
      </c>
      <c r="D4287" t="s">
        <v>6568</v>
      </c>
      <c r="E4287" t="s">
        <v>6569</v>
      </c>
      <c r="F4287" t="s">
        <v>12036</v>
      </c>
      <c r="G4287" s="11"/>
      <c r="H4287" s="11"/>
    </row>
    <row r="4288" spans="1:8" x14ac:dyDescent="0.2">
      <c r="A4288" t="str">
        <f t="shared" si="73"/>
        <v>RXEAADanes Court</v>
      </c>
      <c r="B4288" t="s">
        <v>166</v>
      </c>
      <c r="C4288" t="s">
        <v>12028</v>
      </c>
      <c r="D4288" t="s">
        <v>6568</v>
      </c>
      <c r="E4288" t="s">
        <v>6569</v>
      </c>
      <c r="F4288" t="s">
        <v>12037</v>
      </c>
      <c r="G4288" s="11"/>
      <c r="H4288" s="11"/>
    </row>
    <row r="4289" spans="1:8" x14ac:dyDescent="0.2">
      <c r="A4289" t="str">
        <f t="shared" si="73"/>
        <v>RXEAAEmerald Ward</v>
      </c>
      <c r="B4289" t="s">
        <v>166</v>
      </c>
      <c r="C4289" t="s">
        <v>12028</v>
      </c>
      <c r="D4289" t="s">
        <v>6568</v>
      </c>
      <c r="E4289" t="s">
        <v>6569</v>
      </c>
      <c r="F4289" t="s">
        <v>12038</v>
      </c>
      <c r="G4289" s="11"/>
      <c r="H4289" s="11"/>
    </row>
    <row r="4290" spans="1:8" x14ac:dyDescent="0.2">
      <c r="A4290" t="str">
        <f t="shared" si="73"/>
        <v>RXEAAJubilee Close</v>
      </c>
      <c r="B4290" t="s">
        <v>166</v>
      </c>
      <c r="C4290" t="s">
        <v>12028</v>
      </c>
      <c r="D4290" t="s">
        <v>6568</v>
      </c>
      <c r="E4290" t="s">
        <v>6569</v>
      </c>
      <c r="F4290" t="s">
        <v>9057</v>
      </c>
      <c r="G4290" s="11"/>
      <c r="H4290" s="11"/>
    </row>
    <row r="4291" spans="1:8" x14ac:dyDescent="0.2">
      <c r="A4291" t="str">
        <f t="shared" si="73"/>
        <v>RXEAASkelbrooke Ward</v>
      </c>
      <c r="B4291" t="s">
        <v>166</v>
      </c>
      <c r="C4291" t="s">
        <v>12028</v>
      </c>
      <c r="D4291" t="s">
        <v>6568</v>
      </c>
      <c r="E4291" t="s">
        <v>6569</v>
      </c>
      <c r="F4291" t="s">
        <v>12039</v>
      </c>
      <c r="G4291" s="11"/>
      <c r="H4291" s="11"/>
    </row>
    <row r="4292" spans="1:8" x14ac:dyDescent="0.2">
      <c r="A4292" t="str">
        <f t="shared" si="73"/>
        <v>RXEAAWindermere</v>
      </c>
      <c r="B4292" t="s">
        <v>166</v>
      </c>
      <c r="C4292" t="s">
        <v>12028</v>
      </c>
      <c r="D4292" t="s">
        <v>6568</v>
      </c>
      <c r="E4292" t="s">
        <v>6569</v>
      </c>
      <c r="F4292" t="s">
        <v>12040</v>
      </c>
      <c r="G4292" s="11"/>
      <c r="H4292" s="11"/>
    </row>
    <row r="4293" spans="1:8" x14ac:dyDescent="0.2">
      <c r="A4293" t="str">
        <f t="shared" si="73"/>
        <v>RXEDLSt Johns Hospice</v>
      </c>
      <c r="B4293" t="s">
        <v>166</v>
      </c>
      <c r="C4293" t="s">
        <v>12028</v>
      </c>
      <c r="D4293" t="s">
        <v>6568</v>
      </c>
      <c r="E4293" t="s">
        <v>6569</v>
      </c>
      <c r="F4293" t="s">
        <v>12041</v>
      </c>
      <c r="G4293" s="11"/>
      <c r="H4293" s="11"/>
    </row>
    <row r="4294" spans="1:8" x14ac:dyDescent="0.2">
      <c r="A4294" t="str">
        <f t="shared" si="73"/>
        <v>RXEA1Hawthorne Ward</v>
      </c>
      <c r="B4294" t="s">
        <v>166</v>
      </c>
      <c r="C4294" t="s">
        <v>12028</v>
      </c>
      <c r="D4294" t="s">
        <v>6570</v>
      </c>
      <c r="E4294" t="s">
        <v>6571</v>
      </c>
      <c r="F4294" t="s">
        <v>12042</v>
      </c>
      <c r="G4294" s="11"/>
      <c r="H4294" s="11"/>
    </row>
    <row r="4295" spans="1:8" x14ac:dyDescent="0.2">
      <c r="A4295" t="str">
        <f t="shared" si="73"/>
        <v>RXEA1Hazel Ward</v>
      </c>
      <c r="B4295" t="s">
        <v>166</v>
      </c>
      <c r="C4295" t="s">
        <v>12028</v>
      </c>
      <c r="D4295" t="s">
        <v>6572</v>
      </c>
      <c r="E4295" t="s">
        <v>6573</v>
      </c>
      <c r="F4295" t="s">
        <v>12043</v>
      </c>
      <c r="G4295" s="11"/>
      <c r="H4295" s="11"/>
    </row>
    <row r="4296" spans="1:8" x14ac:dyDescent="0.2">
      <c r="A4296" t="str">
        <f t="shared" si="73"/>
        <v>RXEA1Magnolia Ward</v>
      </c>
      <c r="B4296" t="s">
        <v>166</v>
      </c>
      <c r="C4296" t="s">
        <v>12028</v>
      </c>
      <c r="D4296" t="s">
        <v>6572</v>
      </c>
      <c r="E4296" t="s">
        <v>6573</v>
      </c>
      <c r="F4296" t="s">
        <v>9084</v>
      </c>
      <c r="G4296" s="11"/>
      <c r="H4296" s="11"/>
    </row>
    <row r="4297" spans="1:8" x14ac:dyDescent="0.2">
      <c r="A4297" t="str">
        <f t="shared" si="73"/>
        <v>RHW01Acute Stroke Unit</v>
      </c>
      <c r="B4297" t="s">
        <v>166</v>
      </c>
      <c r="C4297" t="s">
        <v>12028</v>
      </c>
      <c r="D4297" t="s">
        <v>6572</v>
      </c>
      <c r="E4297" t="s">
        <v>6573</v>
      </c>
      <c r="F4297" t="s">
        <v>12044</v>
      </c>
      <c r="G4297" s="11"/>
      <c r="H4297" s="11"/>
    </row>
    <row r="4298" spans="1:8" x14ac:dyDescent="0.2">
      <c r="A4298" t="str">
        <f t="shared" si="73"/>
        <v>RHW01Adelaide</v>
      </c>
      <c r="B4298" t="s">
        <v>167</v>
      </c>
      <c r="C4298" t="s">
        <v>12045</v>
      </c>
      <c r="D4298" t="s">
        <v>2001</v>
      </c>
      <c r="E4298" t="s">
        <v>2002</v>
      </c>
      <c r="F4298" t="s">
        <v>11454</v>
      </c>
      <c r="G4298" s="11"/>
      <c r="H4298" s="11"/>
    </row>
    <row r="4299" spans="1:8" x14ac:dyDescent="0.2">
      <c r="A4299" t="str">
        <f t="shared" si="73"/>
        <v>RHW01Burghfield</v>
      </c>
      <c r="B4299" t="s">
        <v>167</v>
      </c>
      <c r="C4299" t="s">
        <v>12045</v>
      </c>
      <c r="D4299" t="s">
        <v>2001</v>
      </c>
      <c r="E4299" t="s">
        <v>2002</v>
      </c>
      <c r="F4299" t="s">
        <v>12046</v>
      </c>
      <c r="G4299" s="11"/>
      <c r="H4299" s="11"/>
    </row>
    <row r="4300" spans="1:8" x14ac:dyDescent="0.2">
      <c r="A4300" t="str">
        <f t="shared" si="73"/>
        <v>RHW01Buscot</v>
      </c>
      <c r="B4300" t="s">
        <v>167</v>
      </c>
      <c r="C4300" t="s">
        <v>12045</v>
      </c>
      <c r="D4300" t="s">
        <v>2001</v>
      </c>
      <c r="E4300" t="s">
        <v>2002</v>
      </c>
      <c r="F4300" t="s">
        <v>12047</v>
      </c>
      <c r="G4300" s="11"/>
      <c r="H4300" s="11"/>
    </row>
    <row r="4301" spans="1:8" x14ac:dyDescent="0.2">
      <c r="A4301" t="str">
        <f t="shared" si="73"/>
        <v>RHW01Cardiac Care Unit</v>
      </c>
      <c r="B4301" t="s">
        <v>167</v>
      </c>
      <c r="C4301" t="s">
        <v>12045</v>
      </c>
      <c r="D4301" t="s">
        <v>2001</v>
      </c>
      <c r="E4301" t="s">
        <v>2002</v>
      </c>
      <c r="F4301" t="s">
        <v>12048</v>
      </c>
      <c r="G4301" s="11"/>
      <c r="H4301" s="11"/>
    </row>
    <row r="4302" spans="1:8" x14ac:dyDescent="0.2">
      <c r="A4302" t="str">
        <f t="shared" si="73"/>
        <v>RHW01Castle</v>
      </c>
      <c r="B4302" t="s">
        <v>167</v>
      </c>
      <c r="C4302" t="s">
        <v>12045</v>
      </c>
      <c r="D4302" t="s">
        <v>2001</v>
      </c>
      <c r="E4302" t="s">
        <v>2002</v>
      </c>
      <c r="F4302" t="s">
        <v>10103</v>
      </c>
      <c r="G4302" s="11"/>
      <c r="H4302" s="11"/>
    </row>
    <row r="4303" spans="1:8" x14ac:dyDescent="0.2">
      <c r="A4303" t="str">
        <f t="shared" si="73"/>
        <v>RHW01Caversham</v>
      </c>
      <c r="B4303" t="s">
        <v>167</v>
      </c>
      <c r="C4303" t="s">
        <v>12045</v>
      </c>
      <c r="D4303" t="s">
        <v>2001</v>
      </c>
      <c r="E4303" t="s">
        <v>2002</v>
      </c>
      <c r="F4303" t="s">
        <v>12049</v>
      </c>
      <c r="G4303" s="11"/>
      <c r="H4303" s="11"/>
    </row>
    <row r="4304" spans="1:8" x14ac:dyDescent="0.2">
      <c r="A4304" t="str">
        <f t="shared" si="73"/>
        <v>RHW01Critical Care</v>
      </c>
      <c r="B4304" t="s">
        <v>167</v>
      </c>
      <c r="C4304" t="s">
        <v>12045</v>
      </c>
      <c r="D4304" t="s">
        <v>2001</v>
      </c>
      <c r="E4304" t="s">
        <v>2002</v>
      </c>
      <c r="F4304" t="s">
        <v>12050</v>
      </c>
      <c r="G4304" s="11"/>
      <c r="H4304" s="11"/>
    </row>
    <row r="4305" spans="1:8" x14ac:dyDescent="0.2">
      <c r="A4305" t="str">
        <f t="shared" si="73"/>
        <v>RHW01Delivery Suite</v>
      </c>
      <c r="B4305" t="s">
        <v>167</v>
      </c>
      <c r="C4305" t="s">
        <v>12045</v>
      </c>
      <c r="D4305" t="s">
        <v>2001</v>
      </c>
      <c r="E4305" t="s">
        <v>2002</v>
      </c>
      <c r="F4305" t="s">
        <v>9223</v>
      </c>
      <c r="G4305" s="84" t="s">
        <v>14545</v>
      </c>
      <c r="H4305" s="11"/>
    </row>
    <row r="4306" spans="1:8" x14ac:dyDescent="0.2">
      <c r="A4306" t="str">
        <f t="shared" si="73"/>
        <v>RHW01Dorrell</v>
      </c>
      <c r="B4306" t="s">
        <v>167</v>
      </c>
      <c r="C4306" t="s">
        <v>12045</v>
      </c>
      <c r="D4306" t="s">
        <v>2001</v>
      </c>
      <c r="E4306" t="s">
        <v>2002</v>
      </c>
      <c r="F4306" t="s">
        <v>8757</v>
      </c>
      <c r="G4306" s="84" t="s">
        <v>14545</v>
      </c>
      <c r="H4306" s="11"/>
    </row>
    <row r="4307" spans="1:8" x14ac:dyDescent="0.2">
      <c r="A4307" t="str">
        <f t="shared" si="73"/>
        <v>RHW01Emmer Green</v>
      </c>
      <c r="B4307" t="s">
        <v>167</v>
      </c>
      <c r="C4307" t="s">
        <v>12045</v>
      </c>
      <c r="D4307" t="s">
        <v>2001</v>
      </c>
      <c r="E4307" t="s">
        <v>2002</v>
      </c>
      <c r="F4307" t="s">
        <v>12051</v>
      </c>
      <c r="G4307" s="84" t="s">
        <v>14545</v>
      </c>
      <c r="H4307" s="11"/>
    </row>
    <row r="4308" spans="1:8" x14ac:dyDescent="0.2">
      <c r="A4308" t="str">
        <f t="shared" si="73"/>
        <v>RHW01General Surgical Unit</v>
      </c>
      <c r="B4308" t="s">
        <v>167</v>
      </c>
      <c r="C4308" t="s">
        <v>12045</v>
      </c>
      <c r="D4308" t="s">
        <v>2001</v>
      </c>
      <c r="E4308" t="s">
        <v>2002</v>
      </c>
      <c r="F4308" t="s">
        <v>12052</v>
      </c>
      <c r="G4308" s="84" t="s">
        <v>14545</v>
      </c>
      <c r="H4308" s="11"/>
    </row>
    <row r="4309" spans="1:8" x14ac:dyDescent="0.2">
      <c r="A4309" t="str">
        <f t="shared" si="73"/>
        <v>RHW01Hopkins</v>
      </c>
      <c r="B4309" t="s">
        <v>167</v>
      </c>
      <c r="C4309" t="s">
        <v>12045</v>
      </c>
      <c r="D4309" t="s">
        <v>2001</v>
      </c>
      <c r="E4309" t="s">
        <v>2002</v>
      </c>
      <c r="F4309" t="s">
        <v>12053</v>
      </c>
      <c r="G4309" s="84" t="s">
        <v>14545</v>
      </c>
      <c r="H4309" s="11"/>
    </row>
    <row r="4310" spans="1:8" x14ac:dyDescent="0.2">
      <c r="A4310" t="str">
        <f t="shared" si="73"/>
        <v>RHW01Hurley</v>
      </c>
      <c r="B4310" t="s">
        <v>167</v>
      </c>
      <c r="C4310" t="s">
        <v>12045</v>
      </c>
      <c r="D4310" t="s">
        <v>2001</v>
      </c>
      <c r="E4310" t="s">
        <v>2002</v>
      </c>
      <c r="F4310" t="s">
        <v>12054</v>
      </c>
      <c r="G4310" s="84" t="s">
        <v>14545</v>
      </c>
      <c r="H4310" s="11"/>
    </row>
    <row r="4311" spans="1:8" x14ac:dyDescent="0.2">
      <c r="A4311" t="str">
        <f t="shared" si="73"/>
        <v>RHW01Iffley</v>
      </c>
      <c r="B4311" t="s">
        <v>167</v>
      </c>
      <c r="C4311" t="s">
        <v>12045</v>
      </c>
      <c r="D4311" t="s">
        <v>2001</v>
      </c>
      <c r="E4311" t="s">
        <v>2002</v>
      </c>
      <c r="F4311" t="s">
        <v>12055</v>
      </c>
      <c r="G4311" s="84" t="s">
        <v>14545</v>
      </c>
      <c r="H4311" s="11"/>
    </row>
    <row r="4312" spans="1:8" x14ac:dyDescent="0.2">
      <c r="A4312" t="str">
        <f t="shared" si="73"/>
        <v>RHW01Kennet</v>
      </c>
      <c r="B4312" t="s">
        <v>167</v>
      </c>
      <c r="C4312" t="s">
        <v>12045</v>
      </c>
      <c r="D4312" t="s">
        <v>2001</v>
      </c>
      <c r="E4312" t="s">
        <v>2002</v>
      </c>
      <c r="F4312" t="s">
        <v>12056</v>
      </c>
      <c r="G4312" s="84" t="s">
        <v>14545</v>
      </c>
      <c r="H4312" s="11"/>
    </row>
    <row r="4313" spans="1:8" x14ac:dyDescent="0.2">
      <c r="A4313" t="str">
        <f t="shared" si="73"/>
        <v>RHW01Loddon</v>
      </c>
      <c r="B4313" t="s">
        <v>167</v>
      </c>
      <c r="C4313" t="s">
        <v>12045</v>
      </c>
      <c r="D4313" t="s">
        <v>2001</v>
      </c>
      <c r="E4313" t="s">
        <v>2002</v>
      </c>
      <c r="F4313" t="s">
        <v>10631</v>
      </c>
      <c r="G4313" s="84" t="s">
        <v>14545</v>
      </c>
      <c r="H4313" s="11"/>
    </row>
    <row r="4314" spans="1:8" x14ac:dyDescent="0.2">
      <c r="A4314" t="str">
        <f t="shared" si="73"/>
        <v>RHW01Marsh</v>
      </c>
      <c r="B4314" t="s">
        <v>167</v>
      </c>
      <c r="C4314" t="s">
        <v>12045</v>
      </c>
      <c r="D4314" t="s">
        <v>2001</v>
      </c>
      <c r="E4314" t="s">
        <v>2002</v>
      </c>
      <c r="F4314" t="s">
        <v>12057</v>
      </c>
      <c r="G4314" s="84" t="s">
        <v>14545</v>
      </c>
      <c r="H4314" s="11"/>
    </row>
    <row r="4315" spans="1:8" x14ac:dyDescent="0.2">
      <c r="A4315" t="str">
        <f t="shared" si="73"/>
        <v>RHW01Mortimer</v>
      </c>
      <c r="B4315" t="s">
        <v>167</v>
      </c>
      <c r="C4315" t="s">
        <v>12045</v>
      </c>
      <c r="D4315" t="s">
        <v>2001</v>
      </c>
      <c r="E4315" t="s">
        <v>2002</v>
      </c>
      <c r="F4315" t="s">
        <v>12058</v>
      </c>
      <c r="G4315" s="84" t="s">
        <v>14545</v>
      </c>
      <c r="H4315" s="11"/>
    </row>
    <row r="4316" spans="1:8" x14ac:dyDescent="0.2">
      <c r="A4316" t="str">
        <f t="shared" si="73"/>
        <v>RHW01Paediatric</v>
      </c>
      <c r="B4316" t="s">
        <v>167</v>
      </c>
      <c r="C4316" t="s">
        <v>12045</v>
      </c>
      <c r="D4316" t="s">
        <v>2001</v>
      </c>
      <c r="E4316" t="s">
        <v>2002</v>
      </c>
      <c r="F4316" t="s">
        <v>9947</v>
      </c>
      <c r="G4316" s="84" t="s">
        <v>14545</v>
      </c>
      <c r="H4316" s="11"/>
    </row>
    <row r="4317" spans="1:8" x14ac:dyDescent="0.2">
      <c r="A4317" t="str">
        <f t="shared" si="73"/>
        <v>RHW01Redlands</v>
      </c>
      <c r="B4317" t="s">
        <v>167</v>
      </c>
      <c r="C4317" t="s">
        <v>12045</v>
      </c>
      <c r="D4317" t="s">
        <v>2001</v>
      </c>
      <c r="E4317" t="s">
        <v>2002</v>
      </c>
      <c r="F4317" t="s">
        <v>12059</v>
      </c>
      <c r="G4317" s="84" t="s">
        <v>14545</v>
      </c>
      <c r="H4317" s="11"/>
    </row>
    <row r="4318" spans="1:8" x14ac:dyDescent="0.2">
      <c r="A4318" t="str">
        <f t="shared" si="73"/>
        <v>RHW01Sidmouth</v>
      </c>
      <c r="B4318" t="s">
        <v>167</v>
      </c>
      <c r="C4318" t="s">
        <v>12045</v>
      </c>
      <c r="D4318" t="s">
        <v>2001</v>
      </c>
      <c r="E4318" t="s">
        <v>2002</v>
      </c>
      <c r="F4318" t="s">
        <v>12060</v>
      </c>
      <c r="G4318" s="84" t="s">
        <v>14545</v>
      </c>
      <c r="H4318" s="11"/>
    </row>
    <row r="4319" spans="1:8" x14ac:dyDescent="0.2">
      <c r="A4319" t="str">
        <f t="shared" si="73"/>
        <v>RHW01Sonning</v>
      </c>
      <c r="B4319" t="s">
        <v>167</v>
      </c>
      <c r="C4319" t="s">
        <v>12045</v>
      </c>
      <c r="D4319" t="s">
        <v>2001</v>
      </c>
      <c r="E4319" t="s">
        <v>2002</v>
      </c>
      <c r="F4319" t="s">
        <v>12061</v>
      </c>
      <c r="G4319" s="84" t="s">
        <v>14545</v>
      </c>
      <c r="H4319" s="11"/>
    </row>
    <row r="4320" spans="1:8" x14ac:dyDescent="0.2">
      <c r="A4320" t="str">
        <f t="shared" si="73"/>
        <v>RHW01Trauma Unit</v>
      </c>
      <c r="B4320" t="s">
        <v>167</v>
      </c>
      <c r="C4320" t="s">
        <v>12045</v>
      </c>
      <c r="D4320" t="s">
        <v>2001</v>
      </c>
      <c r="E4320" t="s">
        <v>2002</v>
      </c>
      <c r="F4320" t="s">
        <v>12062</v>
      </c>
      <c r="G4320" s="84" t="s">
        <v>14545</v>
      </c>
      <c r="H4320" s="11"/>
    </row>
    <row r="4321" spans="1:8" x14ac:dyDescent="0.2">
      <c r="A4321" t="str">
        <f t="shared" si="73"/>
        <v>RHW01Victoria</v>
      </c>
      <c r="B4321" t="s">
        <v>167</v>
      </c>
      <c r="C4321" t="s">
        <v>12045</v>
      </c>
      <c r="D4321" t="s">
        <v>2001</v>
      </c>
      <c r="E4321" t="s">
        <v>2002</v>
      </c>
      <c r="F4321" t="s">
        <v>10029</v>
      </c>
      <c r="G4321" s="84" t="s">
        <v>14545</v>
      </c>
      <c r="H4321" s="11"/>
    </row>
    <row r="4322" spans="1:8" x14ac:dyDescent="0.2">
      <c r="A4322" t="str">
        <f t="shared" si="73"/>
        <v>RHW01Whitley</v>
      </c>
      <c r="B4322" t="s">
        <v>167</v>
      </c>
      <c r="C4322" t="s">
        <v>12045</v>
      </c>
      <c r="D4322" t="s">
        <v>2001</v>
      </c>
      <c r="E4322" t="s">
        <v>2002</v>
      </c>
      <c r="F4322" t="s">
        <v>9937</v>
      </c>
      <c r="G4322" s="84" t="s">
        <v>14545</v>
      </c>
      <c r="H4322" s="11"/>
    </row>
    <row r="4323" spans="1:8" x14ac:dyDescent="0.2">
      <c r="A4323" t="str">
        <f t="shared" si="73"/>
        <v>RHW01Woodley</v>
      </c>
      <c r="B4323" t="s">
        <v>167</v>
      </c>
      <c r="C4323" t="s">
        <v>12045</v>
      </c>
      <c r="D4323" t="s">
        <v>2001</v>
      </c>
      <c r="E4323" t="s">
        <v>2002</v>
      </c>
      <c r="F4323" t="s">
        <v>12063</v>
      </c>
      <c r="G4323" s="84" t="s">
        <v>14545</v>
      </c>
      <c r="H4323" s="11"/>
    </row>
    <row r="4324" spans="1:8" x14ac:dyDescent="0.2">
      <c r="A4324" t="str">
        <f t="shared" si="73"/>
        <v>REF12Acute Maternity Staff</v>
      </c>
      <c r="B4324" t="s">
        <v>167</v>
      </c>
      <c r="C4324" t="s">
        <v>12045</v>
      </c>
      <c r="D4324" t="s">
        <v>2001</v>
      </c>
      <c r="E4324" t="s">
        <v>2002</v>
      </c>
      <c r="F4324" t="s">
        <v>12064</v>
      </c>
      <c r="G4324" s="84" t="s">
        <v>14545</v>
      </c>
      <c r="H4324" s="11"/>
    </row>
    <row r="4325" spans="1:8" x14ac:dyDescent="0.2">
      <c r="A4325" t="str">
        <f t="shared" si="73"/>
        <v>REF12Acute Medical Unit</v>
      </c>
      <c r="B4325" t="s">
        <v>168</v>
      </c>
      <c r="C4325" t="s">
        <v>12074</v>
      </c>
      <c r="D4325" t="s">
        <v>1460</v>
      </c>
      <c r="E4325" t="s">
        <v>1461</v>
      </c>
      <c r="F4325" t="s">
        <v>12075</v>
      </c>
      <c r="G4325" s="84" t="s">
        <v>14545</v>
      </c>
      <c r="H4325" s="11"/>
    </row>
    <row r="4326" spans="1:8" x14ac:dyDescent="0.2">
      <c r="A4326" t="str">
        <f t="shared" si="73"/>
        <v>REF12Acute Paeds Staffing</v>
      </c>
      <c r="B4326" t="s">
        <v>168</v>
      </c>
      <c r="C4326" t="s">
        <v>12074</v>
      </c>
      <c r="D4326" t="s">
        <v>1460</v>
      </c>
      <c r="E4326" t="s">
        <v>1461</v>
      </c>
      <c r="F4326" t="s">
        <v>9310</v>
      </c>
      <c r="G4326" s="84" t="s">
        <v>14545</v>
      </c>
      <c r="H4326" s="11"/>
    </row>
    <row r="4327" spans="1:8" x14ac:dyDescent="0.2">
      <c r="A4327" t="str">
        <f t="shared" si="73"/>
        <v>REF12Cardiac Investigations Unit</v>
      </c>
      <c r="B4327" t="s">
        <v>168</v>
      </c>
      <c r="C4327" t="s">
        <v>12074</v>
      </c>
      <c r="D4327" t="s">
        <v>1460</v>
      </c>
      <c r="E4327" t="s">
        <v>1461</v>
      </c>
      <c r="F4327" t="s">
        <v>12076</v>
      </c>
      <c r="G4327" s="84" t="s">
        <v>14545</v>
      </c>
      <c r="H4327" s="11"/>
    </row>
    <row r="4328" spans="1:8" x14ac:dyDescent="0.2">
      <c r="A4328" t="str">
        <f t="shared" si="73"/>
        <v>REF12Coronary Care Unit</v>
      </c>
      <c r="B4328" t="s">
        <v>168</v>
      </c>
      <c r="C4328" t="s">
        <v>12074</v>
      </c>
      <c r="D4328" t="s">
        <v>1460</v>
      </c>
      <c r="E4328" t="s">
        <v>1461</v>
      </c>
      <c r="F4328" t="s">
        <v>12077</v>
      </c>
      <c r="G4328" s="84" t="s">
        <v>14545</v>
      </c>
      <c r="H4328" s="11"/>
    </row>
    <row r="4329" spans="1:8" x14ac:dyDescent="0.2">
      <c r="A4329" t="str">
        <f t="shared" si="73"/>
        <v>REF12Critical Care Unit</v>
      </c>
      <c r="B4329" t="s">
        <v>168</v>
      </c>
      <c r="C4329" t="s">
        <v>12074</v>
      </c>
      <c r="D4329" t="s">
        <v>1460</v>
      </c>
      <c r="E4329" t="s">
        <v>1461</v>
      </c>
      <c r="F4329" t="s">
        <v>8647</v>
      </c>
      <c r="G4329" s="84" t="s">
        <v>14545</v>
      </c>
      <c r="H4329" s="11"/>
    </row>
    <row r="4330" spans="1:8" x14ac:dyDescent="0.2">
      <c r="A4330" t="str">
        <f t="shared" si="73"/>
        <v>REF12Eden Ward</v>
      </c>
      <c r="B4330" t="s">
        <v>168</v>
      </c>
      <c r="C4330" t="s">
        <v>12074</v>
      </c>
      <c r="D4330" t="s">
        <v>1460</v>
      </c>
      <c r="E4330" t="s">
        <v>1461</v>
      </c>
      <c r="F4330" t="s">
        <v>9452</v>
      </c>
      <c r="G4330" s="84" t="s">
        <v>14545</v>
      </c>
      <c r="H4330" s="11"/>
    </row>
    <row r="4331" spans="1:8" x14ac:dyDescent="0.2">
      <c r="A4331" t="str">
        <f t="shared" si="73"/>
        <v>REF12Gastroenterology &amp; Liver Unit</v>
      </c>
      <c r="B4331" t="s">
        <v>168</v>
      </c>
      <c r="C4331" t="s">
        <v>12074</v>
      </c>
      <c r="D4331" t="s">
        <v>1460</v>
      </c>
      <c r="E4331" t="s">
        <v>1461</v>
      </c>
      <c r="F4331" t="s">
        <v>12078</v>
      </c>
      <c r="G4331" s="84" t="s">
        <v>14545</v>
      </c>
      <c r="H4331" s="11"/>
    </row>
    <row r="4332" spans="1:8" x14ac:dyDescent="0.2">
      <c r="A4332" t="str">
        <f t="shared" si="73"/>
        <v>REF12Grenville Ward</v>
      </c>
      <c r="B4332" t="s">
        <v>168</v>
      </c>
      <c r="C4332" t="s">
        <v>12074</v>
      </c>
      <c r="D4332" t="s">
        <v>1460</v>
      </c>
      <c r="E4332" t="s">
        <v>1461</v>
      </c>
      <c r="F4332" t="s">
        <v>12079</v>
      </c>
      <c r="G4332" s="84" t="s">
        <v>14545</v>
      </c>
      <c r="H4332" s="11"/>
    </row>
    <row r="4333" spans="1:8" x14ac:dyDescent="0.2">
      <c r="A4333" t="str">
        <f t="shared" si="73"/>
        <v>REF12Kerensa Ward</v>
      </c>
      <c r="B4333" t="s">
        <v>168</v>
      </c>
      <c r="C4333" t="s">
        <v>12074</v>
      </c>
      <c r="D4333" t="s">
        <v>1460</v>
      </c>
      <c r="E4333" t="s">
        <v>1461</v>
      </c>
      <c r="F4333" t="s">
        <v>12080</v>
      </c>
      <c r="G4333" s="84" t="s">
        <v>14545</v>
      </c>
      <c r="H4333" s="11"/>
    </row>
    <row r="4334" spans="1:8" x14ac:dyDescent="0.2">
      <c r="A4334" t="str">
        <f t="shared" si="73"/>
        <v>REF12Kynance Independence Unit</v>
      </c>
      <c r="B4334" t="s">
        <v>168</v>
      </c>
      <c r="C4334" t="s">
        <v>12074</v>
      </c>
      <c r="D4334" t="s">
        <v>1460</v>
      </c>
      <c r="E4334" t="s">
        <v>1461</v>
      </c>
      <c r="F4334" t="s">
        <v>12081</v>
      </c>
      <c r="G4334" s="84" t="s">
        <v>14545</v>
      </c>
      <c r="H4334" s="11"/>
    </row>
    <row r="4335" spans="1:8" x14ac:dyDescent="0.2">
      <c r="A4335" t="str">
        <f t="shared" ref="A4335:A4398" si="74">CONCATENATE(D4336,F4336)</f>
        <v>REF12Lowen Ward</v>
      </c>
      <c r="B4335" t="s">
        <v>168</v>
      </c>
      <c r="C4335" t="s">
        <v>12074</v>
      </c>
      <c r="D4335" t="s">
        <v>1460</v>
      </c>
      <c r="E4335" t="s">
        <v>1461</v>
      </c>
      <c r="F4335" t="s">
        <v>12082</v>
      </c>
      <c r="G4335" s="84" t="s">
        <v>14545</v>
      </c>
      <c r="H4335" s="11"/>
    </row>
    <row r="4336" spans="1:8" x14ac:dyDescent="0.2">
      <c r="A4336" t="str">
        <f t="shared" si="74"/>
        <v>REF12Neonatal Unit</v>
      </c>
      <c r="B4336" t="s">
        <v>168</v>
      </c>
      <c r="C4336" t="s">
        <v>12074</v>
      </c>
      <c r="D4336" t="s">
        <v>1460</v>
      </c>
      <c r="E4336" t="s">
        <v>1461</v>
      </c>
      <c r="F4336" t="s">
        <v>12083</v>
      </c>
      <c r="G4336" s="84" t="s">
        <v>14545</v>
      </c>
      <c r="H4336" s="11"/>
    </row>
    <row r="4337" spans="1:8" x14ac:dyDescent="0.2">
      <c r="A4337" t="str">
        <f t="shared" si="74"/>
        <v>REF12Pendennis Ward</v>
      </c>
      <c r="B4337" t="s">
        <v>168</v>
      </c>
      <c r="C4337" t="s">
        <v>12074</v>
      </c>
      <c r="D4337" t="s">
        <v>1460</v>
      </c>
      <c r="E4337" t="s">
        <v>1461</v>
      </c>
      <c r="F4337" t="s">
        <v>8357</v>
      </c>
      <c r="G4337" s="84" t="s">
        <v>14545</v>
      </c>
      <c r="H4337" s="11"/>
    </row>
    <row r="4338" spans="1:8" x14ac:dyDescent="0.2">
      <c r="A4338" t="str">
        <f t="shared" si="74"/>
        <v>REF12Phoenix Stroke Ward</v>
      </c>
      <c r="B4338" t="s">
        <v>168</v>
      </c>
      <c r="C4338" t="s">
        <v>12074</v>
      </c>
      <c r="D4338" t="s">
        <v>1460</v>
      </c>
      <c r="E4338" t="s">
        <v>1461</v>
      </c>
      <c r="F4338" t="s">
        <v>12084</v>
      </c>
      <c r="G4338" s="84" t="s">
        <v>14545</v>
      </c>
      <c r="H4338" s="11"/>
    </row>
    <row r="4339" spans="1:8" x14ac:dyDescent="0.2">
      <c r="A4339" t="str">
        <f t="shared" si="74"/>
        <v>REF12Roskear Ward</v>
      </c>
      <c r="B4339" t="s">
        <v>168</v>
      </c>
      <c r="C4339" t="s">
        <v>12074</v>
      </c>
      <c r="D4339" t="s">
        <v>1460</v>
      </c>
      <c r="E4339" t="s">
        <v>1461</v>
      </c>
      <c r="F4339" t="s">
        <v>12085</v>
      </c>
      <c r="G4339" s="84" t="s">
        <v>14545</v>
      </c>
      <c r="H4339" s="11"/>
    </row>
    <row r="4340" spans="1:8" x14ac:dyDescent="0.2">
      <c r="A4340" t="str">
        <f t="shared" si="74"/>
        <v>REF12St Mawes Unit</v>
      </c>
      <c r="B4340" t="s">
        <v>168</v>
      </c>
      <c r="C4340" t="s">
        <v>12074</v>
      </c>
      <c r="D4340" t="s">
        <v>1460</v>
      </c>
      <c r="E4340" t="s">
        <v>1461</v>
      </c>
      <c r="F4340" t="s">
        <v>12086</v>
      </c>
      <c r="G4340" s="84" t="s">
        <v>14545</v>
      </c>
      <c r="H4340" s="11"/>
    </row>
    <row r="4341" spans="1:8" x14ac:dyDescent="0.2">
      <c r="A4341" t="str">
        <f t="shared" si="74"/>
        <v>REF12Tintagel Ward</v>
      </c>
      <c r="B4341" t="s">
        <v>168</v>
      </c>
      <c r="C4341" t="s">
        <v>12074</v>
      </c>
      <c r="D4341" t="s">
        <v>1460</v>
      </c>
      <c r="E4341" t="s">
        <v>1461</v>
      </c>
      <c r="F4341" t="s">
        <v>12087</v>
      </c>
      <c r="G4341" s="84" t="s">
        <v>14545</v>
      </c>
      <c r="H4341" s="11"/>
    </row>
    <row r="4342" spans="1:8" x14ac:dyDescent="0.2">
      <c r="A4342" t="str">
        <f t="shared" si="74"/>
        <v>REF12Trauma Unit</v>
      </c>
      <c r="B4342" t="s">
        <v>168</v>
      </c>
      <c r="C4342" t="s">
        <v>12074</v>
      </c>
      <c r="D4342" t="s">
        <v>1460</v>
      </c>
      <c r="E4342" t="s">
        <v>1461</v>
      </c>
      <c r="F4342" t="s">
        <v>12088</v>
      </c>
      <c r="G4342" s="84" t="s">
        <v>14545</v>
      </c>
      <c r="H4342" s="11"/>
    </row>
    <row r="4343" spans="1:8" x14ac:dyDescent="0.2">
      <c r="A4343" t="str">
        <f t="shared" si="74"/>
        <v>REF12Wellington Ward</v>
      </c>
      <c r="B4343" t="s">
        <v>168</v>
      </c>
      <c r="C4343" t="s">
        <v>12074</v>
      </c>
      <c r="D4343" t="s">
        <v>1460</v>
      </c>
      <c r="E4343" t="s">
        <v>1461</v>
      </c>
      <c r="F4343" t="s">
        <v>10029</v>
      </c>
      <c r="G4343" s="84" t="s">
        <v>14545</v>
      </c>
      <c r="H4343" s="11"/>
    </row>
    <row r="4344" spans="1:8" x14ac:dyDescent="0.2">
      <c r="A4344" t="str">
        <f t="shared" si="74"/>
        <v>REF12Wheal Coates Ward</v>
      </c>
      <c r="B4344" t="s">
        <v>168</v>
      </c>
      <c r="C4344" t="s">
        <v>12074</v>
      </c>
      <c r="D4344" t="s">
        <v>1460</v>
      </c>
      <c r="E4344" t="s">
        <v>1461</v>
      </c>
      <c r="F4344" t="s">
        <v>12089</v>
      </c>
      <c r="G4344" s="84" t="s">
        <v>14545</v>
      </c>
      <c r="H4344" s="11"/>
    </row>
    <row r="4345" spans="1:8" x14ac:dyDescent="0.2">
      <c r="A4345" t="str">
        <f t="shared" si="74"/>
        <v>REF12Wheal Prosper Ward</v>
      </c>
      <c r="B4345" t="s">
        <v>168</v>
      </c>
      <c r="C4345" t="s">
        <v>12074</v>
      </c>
      <c r="D4345" t="s">
        <v>1460</v>
      </c>
      <c r="E4345" t="s">
        <v>1461</v>
      </c>
      <c r="F4345" t="s">
        <v>12090</v>
      </c>
      <c r="G4345" s="84" t="s">
        <v>14545</v>
      </c>
      <c r="H4345" s="11"/>
    </row>
    <row r="4346" spans="1:8" x14ac:dyDescent="0.2">
      <c r="A4346" t="str">
        <f t="shared" si="74"/>
        <v>REF02Marie Therese House Rehabilitation</v>
      </c>
      <c r="B4346" t="s">
        <v>168</v>
      </c>
      <c r="C4346" t="s">
        <v>12074</v>
      </c>
      <c r="D4346" t="s">
        <v>1460</v>
      </c>
      <c r="E4346" t="s">
        <v>1461</v>
      </c>
      <c r="F4346" t="s">
        <v>12091</v>
      </c>
      <c r="G4346" s="84" t="s">
        <v>14545</v>
      </c>
      <c r="H4346" s="11"/>
    </row>
    <row r="4347" spans="1:8" x14ac:dyDescent="0.2">
      <c r="A4347" t="str">
        <f t="shared" si="74"/>
        <v>REF02St Josephs Ward &amp; St Michaels</v>
      </c>
      <c r="B4347" t="s">
        <v>168</v>
      </c>
      <c r="C4347" t="s">
        <v>12074</v>
      </c>
      <c r="D4347" t="s">
        <v>1462</v>
      </c>
      <c r="E4347" t="s">
        <v>718</v>
      </c>
      <c r="F4347" t="s">
        <v>12092</v>
      </c>
      <c r="G4347" s="84" t="s">
        <v>14545</v>
      </c>
      <c r="H4347" s="11"/>
    </row>
    <row r="4348" spans="1:8" x14ac:dyDescent="0.2">
      <c r="A4348" t="str">
        <f t="shared" si="74"/>
        <v>REF01WCH - Medical Unit 1</v>
      </c>
      <c r="B4348" t="s">
        <v>168</v>
      </c>
      <c r="C4348" t="s">
        <v>12074</v>
      </c>
      <c r="D4348" t="s">
        <v>1462</v>
      </c>
      <c r="E4348" t="s">
        <v>718</v>
      </c>
      <c r="F4348" t="s">
        <v>12093</v>
      </c>
      <c r="G4348" s="84" t="s">
        <v>14545</v>
      </c>
      <c r="H4348" s="11"/>
    </row>
    <row r="4349" spans="1:8" x14ac:dyDescent="0.2">
      <c r="A4349" t="str">
        <f t="shared" si="74"/>
        <v>REF01WCH - Medical Unit 2</v>
      </c>
      <c r="B4349" t="s">
        <v>168</v>
      </c>
      <c r="C4349" t="s">
        <v>12074</v>
      </c>
      <c r="D4349" t="s">
        <v>1465</v>
      </c>
      <c r="E4349" t="s">
        <v>1466</v>
      </c>
      <c r="F4349" t="s">
        <v>12094</v>
      </c>
      <c r="G4349" s="84" t="s">
        <v>14545</v>
      </c>
      <c r="H4349" s="11"/>
    </row>
    <row r="4350" spans="1:8" x14ac:dyDescent="0.2">
      <c r="A4350" t="str">
        <f t="shared" si="74"/>
        <v>RH858Exmouth - Doris Heard</v>
      </c>
      <c r="B4350" t="s">
        <v>168</v>
      </c>
      <c r="C4350" t="s">
        <v>12074</v>
      </c>
      <c r="D4350" t="s">
        <v>1465</v>
      </c>
      <c r="E4350" t="s">
        <v>1466</v>
      </c>
      <c r="F4350" t="s">
        <v>12095</v>
      </c>
      <c r="G4350" s="84" t="s">
        <v>14545</v>
      </c>
      <c r="H4350" s="11"/>
    </row>
    <row r="4351" spans="1:8" x14ac:dyDescent="0.2">
      <c r="A4351" t="str">
        <f t="shared" si="74"/>
        <v>RH812Alexandra Ward</v>
      </c>
      <c r="B4351" t="s">
        <v>169</v>
      </c>
      <c r="C4351" t="s">
        <v>14542</v>
      </c>
      <c r="D4351" t="s">
        <v>1725</v>
      </c>
      <c r="E4351" t="s">
        <v>1028</v>
      </c>
      <c r="F4351" t="s">
        <v>12096</v>
      </c>
      <c r="G4351" s="84" t="s">
        <v>14545</v>
      </c>
      <c r="H4351" s="11"/>
    </row>
    <row r="4352" spans="1:8" x14ac:dyDescent="0.2">
      <c r="A4352" t="str">
        <f t="shared" si="74"/>
        <v>RH812Capener Ward</v>
      </c>
      <c r="B4352" t="s">
        <v>169</v>
      </c>
      <c r="C4352" t="s">
        <v>14542</v>
      </c>
      <c r="D4352" t="s">
        <v>14543</v>
      </c>
      <c r="E4352" t="s">
        <v>1031</v>
      </c>
      <c r="F4352" t="s">
        <v>11578</v>
      </c>
      <c r="G4352" s="84" t="s">
        <v>14545</v>
      </c>
      <c r="H4352" s="11"/>
    </row>
    <row r="4353" spans="1:8" x14ac:dyDescent="0.2">
      <c r="A4353" t="str">
        <f t="shared" si="74"/>
        <v>RH812Caroline Thorpe Ward</v>
      </c>
      <c r="B4353" t="s">
        <v>169</v>
      </c>
      <c r="C4353" t="s">
        <v>14542</v>
      </c>
      <c r="D4353" t="s">
        <v>14543</v>
      </c>
      <c r="E4353" t="s">
        <v>1031</v>
      </c>
      <c r="F4353" t="s">
        <v>11579</v>
      </c>
      <c r="G4353" s="84" t="s">
        <v>14545</v>
      </c>
      <c r="H4353" s="11"/>
    </row>
    <row r="4354" spans="1:8" x14ac:dyDescent="0.2">
      <c r="A4354" t="str">
        <f t="shared" si="74"/>
        <v>RH812Fortescue Ward</v>
      </c>
      <c r="B4354" t="s">
        <v>169</v>
      </c>
      <c r="C4354" t="s">
        <v>14542</v>
      </c>
      <c r="D4354" t="s">
        <v>14543</v>
      </c>
      <c r="E4354" t="s">
        <v>1031</v>
      </c>
      <c r="F4354" t="s">
        <v>11580</v>
      </c>
      <c r="G4354" s="84" t="s">
        <v>14545</v>
      </c>
      <c r="H4354" s="11"/>
    </row>
    <row r="4355" spans="1:8" x14ac:dyDescent="0.2">
      <c r="A4355" t="str">
        <f t="shared" si="74"/>
        <v>RH812Glossop Ward</v>
      </c>
      <c r="B4355" t="s">
        <v>169</v>
      </c>
      <c r="C4355" t="s">
        <v>14542</v>
      </c>
      <c r="D4355" t="s">
        <v>14543</v>
      </c>
      <c r="E4355" t="s">
        <v>1031</v>
      </c>
      <c r="F4355" t="s">
        <v>11581</v>
      </c>
      <c r="G4355" s="84" t="s">
        <v>14545</v>
      </c>
      <c r="H4355" s="11"/>
    </row>
    <row r="4356" spans="1:8" x14ac:dyDescent="0.2">
      <c r="A4356" t="str">
        <f t="shared" si="74"/>
        <v>RH812ICU</v>
      </c>
      <c r="B4356" t="s">
        <v>169</v>
      </c>
      <c r="C4356" t="s">
        <v>14542</v>
      </c>
      <c r="D4356" t="s">
        <v>14543</v>
      </c>
      <c r="E4356" t="s">
        <v>1031</v>
      </c>
      <c r="F4356" t="s">
        <v>11582</v>
      </c>
      <c r="G4356" s="84" t="s">
        <v>14545</v>
      </c>
      <c r="H4356" s="11"/>
    </row>
    <row r="4357" spans="1:8" x14ac:dyDescent="0.2">
      <c r="A4357" t="str">
        <f t="shared" si="74"/>
        <v>RH812King George V</v>
      </c>
      <c r="B4357" t="s">
        <v>169</v>
      </c>
      <c r="C4357" t="s">
        <v>14542</v>
      </c>
      <c r="D4357" t="s">
        <v>14543</v>
      </c>
      <c r="E4357" t="s">
        <v>1031</v>
      </c>
      <c r="F4357" t="s">
        <v>8834</v>
      </c>
      <c r="G4357" s="84" t="s">
        <v>14545</v>
      </c>
      <c r="H4357" s="11"/>
    </row>
    <row r="4358" spans="1:8" x14ac:dyDescent="0.2">
      <c r="A4358" t="str">
        <f t="shared" si="74"/>
        <v>RH812Lundy Ward</v>
      </c>
      <c r="B4358" t="s">
        <v>169</v>
      </c>
      <c r="C4358" t="s">
        <v>14542</v>
      </c>
      <c r="D4358" t="s">
        <v>14543</v>
      </c>
      <c r="E4358" t="s">
        <v>1031</v>
      </c>
      <c r="F4358" t="s">
        <v>11583</v>
      </c>
      <c r="G4358" s="11"/>
      <c r="H4358" s="11"/>
    </row>
    <row r="4359" spans="1:8" x14ac:dyDescent="0.2">
      <c r="A4359" t="str">
        <f t="shared" si="74"/>
        <v>RH812Maternity Services</v>
      </c>
      <c r="B4359" t="s">
        <v>169</v>
      </c>
      <c r="C4359" t="s">
        <v>14542</v>
      </c>
      <c r="D4359" t="s">
        <v>14543</v>
      </c>
      <c r="E4359" t="s">
        <v>1031</v>
      </c>
      <c r="F4359" t="s">
        <v>11584</v>
      </c>
      <c r="G4359" s="11"/>
      <c r="H4359" s="11"/>
    </row>
    <row r="4360" spans="1:8" x14ac:dyDescent="0.2">
      <c r="A4360" t="str">
        <f t="shared" si="74"/>
        <v>RH812MAU</v>
      </c>
      <c r="B4360" t="s">
        <v>169</v>
      </c>
      <c r="C4360" t="s">
        <v>14542</v>
      </c>
      <c r="D4360" t="s">
        <v>14543</v>
      </c>
      <c r="E4360" t="s">
        <v>1031</v>
      </c>
      <c r="F4360" t="s">
        <v>10454</v>
      </c>
      <c r="G4360" s="11"/>
      <c r="H4360" s="11"/>
    </row>
    <row r="4361" spans="1:8" x14ac:dyDescent="0.2">
      <c r="A4361" t="str">
        <f t="shared" si="74"/>
        <v>RH812SCBU</v>
      </c>
      <c r="B4361" t="s">
        <v>169</v>
      </c>
      <c r="C4361" t="s">
        <v>14542</v>
      </c>
      <c r="D4361" t="s">
        <v>14543</v>
      </c>
      <c r="E4361" t="s">
        <v>1031</v>
      </c>
      <c r="F4361" t="s">
        <v>9152</v>
      </c>
      <c r="G4361" s="11"/>
      <c r="H4361" s="11"/>
    </row>
    <row r="4362" spans="1:8" x14ac:dyDescent="0.2">
      <c r="A4362" t="str">
        <f t="shared" si="74"/>
        <v>RH812Staples Stroke Unit</v>
      </c>
      <c r="B4362" t="s">
        <v>169</v>
      </c>
      <c r="C4362" t="s">
        <v>14542</v>
      </c>
      <c r="D4362" t="s">
        <v>14543</v>
      </c>
      <c r="E4362" t="s">
        <v>1031</v>
      </c>
      <c r="F4362" t="s">
        <v>8494</v>
      </c>
      <c r="G4362" s="11"/>
      <c r="H4362" s="11"/>
    </row>
    <row r="4363" spans="1:8" x14ac:dyDescent="0.2">
      <c r="A4363" t="str">
        <f t="shared" si="74"/>
        <v>RH812Tarka Ward</v>
      </c>
      <c r="B4363" t="s">
        <v>169</v>
      </c>
      <c r="C4363" t="s">
        <v>14542</v>
      </c>
      <c r="D4363" t="s">
        <v>14543</v>
      </c>
      <c r="E4363" t="s">
        <v>1031</v>
      </c>
      <c r="F4363" t="s">
        <v>11585</v>
      </c>
      <c r="G4363" s="11"/>
      <c r="H4363" s="11"/>
    </row>
    <row r="4364" spans="1:8" x14ac:dyDescent="0.2">
      <c r="A4364" t="str">
        <f t="shared" si="74"/>
        <v>RH812Victoria Ward</v>
      </c>
      <c r="B4364" t="s">
        <v>169</v>
      </c>
      <c r="C4364" t="s">
        <v>14542</v>
      </c>
      <c r="D4364" t="s">
        <v>14543</v>
      </c>
      <c r="E4364" t="s">
        <v>1031</v>
      </c>
      <c r="F4364" t="s">
        <v>11586</v>
      </c>
      <c r="G4364" s="11"/>
      <c r="H4364" s="11"/>
    </row>
    <row r="4365" spans="1:8" x14ac:dyDescent="0.2">
      <c r="A4365" t="str">
        <f t="shared" si="74"/>
        <v>RH801Abbey</v>
      </c>
      <c r="B4365" t="s">
        <v>169</v>
      </c>
      <c r="C4365" t="s">
        <v>14542</v>
      </c>
      <c r="D4365" t="s">
        <v>14543</v>
      </c>
      <c r="E4365" t="s">
        <v>1031</v>
      </c>
      <c r="F4365" t="s">
        <v>9637</v>
      </c>
      <c r="G4365" s="11"/>
      <c r="H4365" s="11"/>
    </row>
    <row r="4366" spans="1:8" x14ac:dyDescent="0.2">
      <c r="A4366" t="str">
        <f t="shared" si="74"/>
        <v>RH801AMU Nursing</v>
      </c>
      <c r="B4366" t="s">
        <v>169</v>
      </c>
      <c r="C4366" t="s">
        <v>14542</v>
      </c>
      <c r="D4366" t="s">
        <v>1729</v>
      </c>
      <c r="E4366" t="s">
        <v>1730</v>
      </c>
      <c r="F4366" t="s">
        <v>8763</v>
      </c>
      <c r="G4366" s="11"/>
      <c r="H4366" s="11"/>
    </row>
    <row r="4367" spans="1:8" x14ac:dyDescent="0.2">
      <c r="A4367" t="str">
        <f t="shared" si="74"/>
        <v>RH801Ashburn</v>
      </c>
      <c r="B4367" t="s">
        <v>169</v>
      </c>
      <c r="C4367" t="s">
        <v>14542</v>
      </c>
      <c r="D4367" t="s">
        <v>1729</v>
      </c>
      <c r="E4367" t="s">
        <v>1730</v>
      </c>
      <c r="F4367" t="s">
        <v>12097</v>
      </c>
      <c r="G4367" s="11"/>
      <c r="H4367" s="11"/>
    </row>
    <row r="4368" spans="1:8" x14ac:dyDescent="0.2">
      <c r="A4368" t="str">
        <f t="shared" si="74"/>
        <v>RH801Avon</v>
      </c>
      <c r="B4368" t="s">
        <v>169</v>
      </c>
      <c r="C4368" t="s">
        <v>14542</v>
      </c>
      <c r="D4368" t="s">
        <v>1729</v>
      </c>
      <c r="E4368" t="s">
        <v>1730</v>
      </c>
      <c r="F4368" t="s">
        <v>12098</v>
      </c>
      <c r="G4368" s="11"/>
      <c r="H4368" s="11"/>
    </row>
    <row r="4369" spans="1:8" x14ac:dyDescent="0.2">
      <c r="A4369" t="str">
        <f t="shared" si="74"/>
        <v>RH801Bolham</v>
      </c>
      <c r="B4369" t="s">
        <v>169</v>
      </c>
      <c r="C4369" t="s">
        <v>14542</v>
      </c>
      <c r="D4369" t="s">
        <v>1729</v>
      </c>
      <c r="E4369" t="s">
        <v>1730</v>
      </c>
      <c r="F4369" t="s">
        <v>8705</v>
      </c>
      <c r="G4369" s="11"/>
      <c r="H4369" s="11"/>
    </row>
    <row r="4370" spans="1:8" x14ac:dyDescent="0.2">
      <c r="A4370" t="str">
        <f t="shared" si="74"/>
        <v>RH801Bovey</v>
      </c>
      <c r="B4370" t="s">
        <v>169</v>
      </c>
      <c r="C4370" t="s">
        <v>14542</v>
      </c>
      <c r="D4370" t="s">
        <v>1729</v>
      </c>
      <c r="E4370" t="s">
        <v>1730</v>
      </c>
      <c r="F4370" t="s">
        <v>12099</v>
      </c>
      <c r="G4370" s="11"/>
      <c r="H4370" s="11"/>
    </row>
    <row r="4371" spans="1:8" x14ac:dyDescent="0.2">
      <c r="A4371" t="str">
        <f t="shared" si="74"/>
        <v>RH801Bramble</v>
      </c>
      <c r="B4371" t="s">
        <v>169</v>
      </c>
      <c r="C4371" t="s">
        <v>14542</v>
      </c>
      <c r="D4371" t="s">
        <v>1729</v>
      </c>
      <c r="E4371" t="s">
        <v>1730</v>
      </c>
      <c r="F4371" t="s">
        <v>12100</v>
      </c>
      <c r="G4371" s="11"/>
      <c r="H4371" s="11"/>
    </row>
    <row r="4372" spans="1:8" x14ac:dyDescent="0.2">
      <c r="A4372" t="str">
        <f t="shared" si="74"/>
        <v>RH801Capener</v>
      </c>
      <c r="B4372" t="s">
        <v>169</v>
      </c>
      <c r="C4372" t="s">
        <v>14542</v>
      </c>
      <c r="D4372" t="s">
        <v>1729</v>
      </c>
      <c r="E4372" t="s">
        <v>1730</v>
      </c>
      <c r="F4372" t="s">
        <v>12101</v>
      </c>
      <c r="G4372" s="11"/>
      <c r="H4372" s="11"/>
    </row>
    <row r="4373" spans="1:8" x14ac:dyDescent="0.2">
      <c r="A4373" t="str">
        <f t="shared" si="74"/>
        <v>RH801CCU</v>
      </c>
      <c r="B4373" t="s">
        <v>169</v>
      </c>
      <c r="C4373" t="s">
        <v>14542</v>
      </c>
      <c r="D4373" t="s">
        <v>1729</v>
      </c>
      <c r="E4373" t="s">
        <v>1730</v>
      </c>
      <c r="F4373" t="s">
        <v>12102</v>
      </c>
      <c r="G4373" s="11"/>
      <c r="H4373" s="11"/>
    </row>
    <row r="4374" spans="1:8" x14ac:dyDescent="0.2">
      <c r="A4374" t="str">
        <f t="shared" si="74"/>
        <v>RH801Clyst</v>
      </c>
      <c r="B4374" t="s">
        <v>169</v>
      </c>
      <c r="C4374" t="s">
        <v>14542</v>
      </c>
      <c r="D4374" t="s">
        <v>1729</v>
      </c>
      <c r="E4374" t="s">
        <v>1730</v>
      </c>
      <c r="F4374" t="s">
        <v>8475</v>
      </c>
      <c r="G4374" s="11"/>
      <c r="H4374" s="11"/>
    </row>
    <row r="4375" spans="1:8" x14ac:dyDescent="0.2">
      <c r="A4375" t="str">
        <f t="shared" si="74"/>
        <v>RH801Creedy</v>
      </c>
      <c r="B4375" t="s">
        <v>169</v>
      </c>
      <c r="C4375" t="s">
        <v>14542</v>
      </c>
      <c r="D4375" t="s">
        <v>1729</v>
      </c>
      <c r="E4375" t="s">
        <v>1730</v>
      </c>
      <c r="F4375" t="s">
        <v>12103</v>
      </c>
      <c r="G4375" s="11"/>
      <c r="H4375" s="11"/>
    </row>
    <row r="4376" spans="1:8" x14ac:dyDescent="0.2">
      <c r="A4376" t="str">
        <f t="shared" si="74"/>
        <v>RH801Culm East</v>
      </c>
      <c r="B4376" t="s">
        <v>169</v>
      </c>
      <c r="C4376" t="s">
        <v>14542</v>
      </c>
      <c r="D4376" t="s">
        <v>1729</v>
      </c>
      <c r="E4376" t="s">
        <v>1730</v>
      </c>
      <c r="F4376" t="s">
        <v>12104</v>
      </c>
      <c r="G4376" s="11"/>
      <c r="H4376" s="11"/>
    </row>
    <row r="4377" spans="1:8" x14ac:dyDescent="0.2">
      <c r="A4377" t="str">
        <f t="shared" si="74"/>
        <v>RH801Culm West</v>
      </c>
      <c r="B4377" t="s">
        <v>169</v>
      </c>
      <c r="C4377" t="s">
        <v>14542</v>
      </c>
      <c r="D4377" t="s">
        <v>1729</v>
      </c>
      <c r="E4377" t="s">
        <v>1730</v>
      </c>
      <c r="F4377" t="s">
        <v>12105</v>
      </c>
      <c r="G4377" s="11"/>
      <c r="H4377" s="11"/>
    </row>
    <row r="4378" spans="1:8" x14ac:dyDescent="0.2">
      <c r="A4378" t="str">
        <f t="shared" si="74"/>
        <v>RH801Dart</v>
      </c>
      <c r="B4378" t="s">
        <v>169</v>
      </c>
      <c r="C4378" t="s">
        <v>14542</v>
      </c>
      <c r="D4378" t="s">
        <v>1729</v>
      </c>
      <c r="E4378" t="s">
        <v>1730</v>
      </c>
      <c r="F4378" t="s">
        <v>12106</v>
      </c>
      <c r="G4378" s="11"/>
      <c r="H4378" s="11"/>
    </row>
    <row r="4379" spans="1:8" x14ac:dyDescent="0.2">
      <c r="A4379" t="str">
        <f t="shared" si="74"/>
        <v>RH801Durbin</v>
      </c>
      <c r="B4379" t="s">
        <v>169</v>
      </c>
      <c r="C4379" t="s">
        <v>14542</v>
      </c>
      <c r="D4379" t="s">
        <v>1729</v>
      </c>
      <c r="E4379" t="s">
        <v>1730</v>
      </c>
      <c r="F4379" t="s">
        <v>12107</v>
      </c>
      <c r="G4379" s="11"/>
      <c r="H4379" s="11"/>
    </row>
    <row r="4380" spans="1:8" x14ac:dyDescent="0.2">
      <c r="A4380" t="str">
        <f t="shared" si="74"/>
        <v>RH801Dyball</v>
      </c>
      <c r="B4380" t="s">
        <v>169</v>
      </c>
      <c r="C4380" t="s">
        <v>14542</v>
      </c>
      <c r="D4380" t="s">
        <v>1729</v>
      </c>
      <c r="E4380" t="s">
        <v>1730</v>
      </c>
      <c r="F4380" t="s">
        <v>12108</v>
      </c>
      <c r="G4380" s="11"/>
      <c r="H4380" s="11"/>
    </row>
    <row r="4381" spans="1:8" x14ac:dyDescent="0.2">
      <c r="A4381" t="str">
        <f t="shared" si="74"/>
        <v>RH801Exe</v>
      </c>
      <c r="B4381" t="s">
        <v>169</v>
      </c>
      <c r="C4381" t="s">
        <v>14542</v>
      </c>
      <c r="D4381" t="s">
        <v>1729</v>
      </c>
      <c r="E4381" t="s">
        <v>1730</v>
      </c>
      <c r="F4381" t="s">
        <v>12109</v>
      </c>
      <c r="G4381" s="11"/>
      <c r="H4381" s="11"/>
    </row>
    <row r="4382" spans="1:8" x14ac:dyDescent="0.2">
      <c r="A4382" t="str">
        <f t="shared" si="74"/>
        <v>RH801ITU Teign Ward</v>
      </c>
      <c r="B4382" t="s">
        <v>169</v>
      </c>
      <c r="C4382" t="s">
        <v>14542</v>
      </c>
      <c r="D4382" t="s">
        <v>1729</v>
      </c>
      <c r="E4382" t="s">
        <v>1730</v>
      </c>
      <c r="F4382" t="s">
        <v>12110</v>
      </c>
      <c r="G4382" s="11"/>
      <c r="H4382" s="11"/>
    </row>
    <row r="4383" spans="1:8" x14ac:dyDescent="0.2">
      <c r="A4383" t="str">
        <f t="shared" si="74"/>
        <v>RH801Kenn</v>
      </c>
      <c r="B4383" t="s">
        <v>169</v>
      </c>
      <c r="C4383" t="s">
        <v>14542</v>
      </c>
      <c r="D4383" t="s">
        <v>1729</v>
      </c>
      <c r="E4383" t="s">
        <v>1730</v>
      </c>
      <c r="F4383" t="s">
        <v>12111</v>
      </c>
      <c r="G4383" s="11"/>
      <c r="H4383" s="11"/>
    </row>
    <row r="4384" spans="1:8" x14ac:dyDescent="0.2">
      <c r="A4384" t="str">
        <f t="shared" si="74"/>
        <v>RH801Lowman</v>
      </c>
      <c r="B4384" t="s">
        <v>169</v>
      </c>
      <c r="C4384" t="s">
        <v>14542</v>
      </c>
      <c r="D4384" t="s">
        <v>1729</v>
      </c>
      <c r="E4384" t="s">
        <v>1730</v>
      </c>
      <c r="F4384" t="s">
        <v>12112</v>
      </c>
      <c r="G4384" s="11"/>
      <c r="H4384" s="11"/>
    </row>
    <row r="4385" spans="1:8" x14ac:dyDescent="0.2">
      <c r="A4385" t="str">
        <f t="shared" si="74"/>
        <v>RH801Lyme</v>
      </c>
      <c r="B4385" t="s">
        <v>169</v>
      </c>
      <c r="C4385" t="s">
        <v>14542</v>
      </c>
      <c r="D4385" t="s">
        <v>1729</v>
      </c>
      <c r="E4385" t="s">
        <v>1730</v>
      </c>
      <c r="F4385" t="s">
        <v>12113</v>
      </c>
      <c r="G4385" s="11"/>
      <c r="H4385" s="11"/>
    </row>
    <row r="4386" spans="1:8" x14ac:dyDescent="0.2">
      <c r="A4386" t="str">
        <f t="shared" si="74"/>
        <v>RH801Mardon</v>
      </c>
      <c r="B4386" t="s">
        <v>169</v>
      </c>
      <c r="C4386" t="s">
        <v>14542</v>
      </c>
      <c r="D4386" t="s">
        <v>1729</v>
      </c>
      <c r="E4386" t="s">
        <v>1730</v>
      </c>
      <c r="F4386" t="s">
        <v>12114</v>
      </c>
      <c r="G4386" s="11"/>
      <c r="H4386" s="11"/>
    </row>
    <row r="4387" spans="1:8" x14ac:dyDescent="0.2">
      <c r="A4387" t="str">
        <f t="shared" si="74"/>
        <v>RH801Maternity</v>
      </c>
      <c r="B4387" t="s">
        <v>169</v>
      </c>
      <c r="C4387" t="s">
        <v>14542</v>
      </c>
      <c r="D4387" t="s">
        <v>1729</v>
      </c>
      <c r="E4387" t="s">
        <v>1730</v>
      </c>
      <c r="F4387" t="s">
        <v>12115</v>
      </c>
      <c r="G4387" s="11"/>
      <c r="H4387" s="11"/>
    </row>
    <row r="4388" spans="1:8" x14ac:dyDescent="0.2">
      <c r="A4388" t="str">
        <f t="shared" si="74"/>
        <v>RH801Mere</v>
      </c>
      <c r="B4388" t="s">
        <v>169</v>
      </c>
      <c r="C4388" t="s">
        <v>14542</v>
      </c>
      <c r="D4388" t="s">
        <v>1729</v>
      </c>
      <c r="E4388" t="s">
        <v>1730</v>
      </c>
      <c r="F4388" t="s">
        <v>9139</v>
      </c>
      <c r="G4388" s="11"/>
      <c r="H4388" s="11"/>
    </row>
    <row r="4389" spans="1:8" x14ac:dyDescent="0.2">
      <c r="A4389" t="str">
        <f t="shared" si="74"/>
        <v>RH801NNU</v>
      </c>
      <c r="B4389" t="s">
        <v>169</v>
      </c>
      <c r="C4389" t="s">
        <v>14542</v>
      </c>
      <c r="D4389" t="s">
        <v>1729</v>
      </c>
      <c r="E4389" t="s">
        <v>1730</v>
      </c>
      <c r="F4389" t="s">
        <v>12116</v>
      </c>
      <c r="G4389" s="11"/>
      <c r="H4389" s="11"/>
    </row>
    <row r="4390" spans="1:8" x14ac:dyDescent="0.2">
      <c r="A4390" t="str">
        <f t="shared" si="74"/>
        <v>RH801Okement</v>
      </c>
      <c r="B4390" t="s">
        <v>169</v>
      </c>
      <c r="C4390" t="s">
        <v>14542</v>
      </c>
      <c r="D4390" t="s">
        <v>1729</v>
      </c>
      <c r="E4390" t="s">
        <v>1730</v>
      </c>
      <c r="F4390" t="s">
        <v>9190</v>
      </c>
      <c r="G4390" s="11"/>
      <c r="H4390" s="11"/>
    </row>
    <row r="4391" spans="1:8" x14ac:dyDescent="0.2">
      <c r="A4391" t="str">
        <f t="shared" si="74"/>
        <v>RH801Otter</v>
      </c>
      <c r="B4391" t="s">
        <v>169</v>
      </c>
      <c r="C4391" t="s">
        <v>14542</v>
      </c>
      <c r="D4391" t="s">
        <v>1729</v>
      </c>
      <c r="E4391" t="s">
        <v>1730</v>
      </c>
      <c r="F4391" t="s">
        <v>12117</v>
      </c>
      <c r="G4391" s="11"/>
      <c r="H4391" s="11"/>
    </row>
    <row r="4392" spans="1:8" x14ac:dyDescent="0.2">
      <c r="A4392" t="str">
        <f t="shared" si="74"/>
        <v>RH801Robin Ling (Tavy)</v>
      </c>
      <c r="B4392" t="s">
        <v>169</v>
      </c>
      <c r="C4392" t="s">
        <v>14542</v>
      </c>
      <c r="D4392" t="s">
        <v>1729</v>
      </c>
      <c r="E4392" t="s">
        <v>1730</v>
      </c>
      <c r="F4392" t="s">
        <v>12118</v>
      </c>
      <c r="G4392" s="11"/>
      <c r="H4392" s="11"/>
    </row>
    <row r="4393" spans="1:8" x14ac:dyDescent="0.2">
      <c r="A4393" t="str">
        <f t="shared" si="74"/>
        <v>RH801Taw</v>
      </c>
      <c r="B4393" t="s">
        <v>169</v>
      </c>
      <c r="C4393" t="s">
        <v>14542</v>
      </c>
      <c r="D4393" t="s">
        <v>1729</v>
      </c>
      <c r="E4393" t="s">
        <v>1730</v>
      </c>
      <c r="F4393" t="s">
        <v>12119</v>
      </c>
      <c r="G4393" s="11"/>
      <c r="H4393" s="11"/>
    </row>
    <row r="4394" spans="1:8" x14ac:dyDescent="0.2">
      <c r="A4394" t="str">
        <f t="shared" si="74"/>
        <v>RH801Torridge</v>
      </c>
      <c r="B4394" t="s">
        <v>169</v>
      </c>
      <c r="C4394" t="s">
        <v>14542</v>
      </c>
      <c r="D4394" t="s">
        <v>1729</v>
      </c>
      <c r="E4394" t="s">
        <v>1730</v>
      </c>
      <c r="F4394" t="s">
        <v>12120</v>
      </c>
      <c r="G4394" s="11"/>
      <c r="H4394" s="11"/>
    </row>
    <row r="4395" spans="1:8" x14ac:dyDescent="0.2">
      <c r="A4395" t="str">
        <f t="shared" si="74"/>
        <v>RH801Wynard Escalation</v>
      </c>
      <c r="B4395" t="s">
        <v>169</v>
      </c>
      <c r="C4395" t="s">
        <v>14542</v>
      </c>
      <c r="D4395" t="s">
        <v>1729</v>
      </c>
      <c r="E4395" t="s">
        <v>1730</v>
      </c>
      <c r="F4395" t="s">
        <v>12121</v>
      </c>
      <c r="G4395" s="11"/>
      <c r="H4395" s="11"/>
    </row>
    <row r="4396" spans="1:8" x14ac:dyDescent="0.2">
      <c r="A4396" t="str">
        <f t="shared" si="74"/>
        <v>RH801Wynard Ward</v>
      </c>
      <c r="B4396" t="s">
        <v>169</v>
      </c>
      <c r="C4396" t="s">
        <v>14542</v>
      </c>
      <c r="D4396" t="s">
        <v>1729</v>
      </c>
      <c r="E4396" t="s">
        <v>1730</v>
      </c>
      <c r="F4396" t="s">
        <v>12122</v>
      </c>
      <c r="G4396" s="11"/>
      <c r="H4396" s="11"/>
    </row>
    <row r="4397" spans="1:8" x14ac:dyDescent="0.2">
      <c r="A4397" t="str">
        <f t="shared" si="74"/>
        <v>RH801Yarty</v>
      </c>
      <c r="B4397" t="s">
        <v>169</v>
      </c>
      <c r="C4397" t="s">
        <v>14542</v>
      </c>
      <c r="D4397" t="s">
        <v>1729</v>
      </c>
      <c r="E4397" t="s">
        <v>1730</v>
      </c>
      <c r="F4397" t="s">
        <v>12123</v>
      </c>
      <c r="G4397" s="11"/>
      <c r="H4397" s="11"/>
    </row>
    <row r="4398" spans="1:8" x14ac:dyDescent="0.2">
      <c r="A4398" t="str">
        <f t="shared" si="74"/>
        <v>RH801Yealm</v>
      </c>
      <c r="B4398" t="s">
        <v>169</v>
      </c>
      <c r="C4398" t="s">
        <v>14542</v>
      </c>
      <c r="D4398" t="s">
        <v>1729</v>
      </c>
      <c r="E4398" t="s">
        <v>1730</v>
      </c>
      <c r="F4398" t="s">
        <v>12124</v>
      </c>
      <c r="G4398" s="11"/>
      <c r="H4398" s="11"/>
    </row>
    <row r="4399" spans="1:8" x14ac:dyDescent="0.2">
      <c r="A4399" t="str">
        <f t="shared" ref="A4399:A4485" si="75">CONCATENATE(D4400,F4400)</f>
        <v>RH801Yeo</v>
      </c>
      <c r="B4399" t="s">
        <v>169</v>
      </c>
      <c r="C4399" t="s">
        <v>14542</v>
      </c>
      <c r="D4399" t="s">
        <v>1729</v>
      </c>
      <c r="E4399" t="s">
        <v>1730</v>
      </c>
      <c r="F4399" t="s">
        <v>12125</v>
      </c>
      <c r="G4399" s="11"/>
      <c r="H4399" s="11"/>
    </row>
    <row r="4400" spans="1:8" x14ac:dyDescent="0.2">
      <c r="A4400" t="str">
        <f t="shared" si="75"/>
        <v>RH899South Molton Ward</v>
      </c>
      <c r="B4400" t="s">
        <v>169</v>
      </c>
      <c r="C4400" t="s">
        <v>14542</v>
      </c>
      <c r="D4400" t="s">
        <v>1729</v>
      </c>
      <c r="E4400" t="s">
        <v>1730</v>
      </c>
      <c r="F4400" t="s">
        <v>12126</v>
      </c>
      <c r="G4400" s="11"/>
      <c r="H4400" s="11"/>
    </row>
    <row r="4401" spans="1:8" x14ac:dyDescent="0.2">
      <c r="A4401" t="str">
        <f t="shared" si="75"/>
        <v>RH853Tiverton Inpatients</v>
      </c>
      <c r="B4401" t="s">
        <v>169</v>
      </c>
      <c r="C4401" t="s">
        <v>14542</v>
      </c>
      <c r="D4401" t="s">
        <v>14544</v>
      </c>
      <c r="E4401" t="s">
        <v>1034</v>
      </c>
      <c r="F4401" t="s">
        <v>11587</v>
      </c>
      <c r="G4401" s="11"/>
      <c r="H4401" s="11"/>
    </row>
    <row r="4402" spans="1:8" x14ac:dyDescent="0.2">
      <c r="A4402" t="str">
        <f t="shared" si="75"/>
        <v>RH859Sidmouth Hospital</v>
      </c>
      <c r="B4402" t="s">
        <v>169</v>
      </c>
      <c r="C4402" t="s">
        <v>14542</v>
      </c>
      <c r="D4402" t="s">
        <v>1733</v>
      </c>
      <c r="E4402" t="s">
        <v>1035</v>
      </c>
      <c r="F4402" t="s">
        <v>12127</v>
      </c>
      <c r="G4402" s="11"/>
      <c r="H4402" s="11"/>
    </row>
    <row r="4403" spans="1:8" x14ac:dyDescent="0.2">
      <c r="A4403" t="str">
        <f t="shared" si="75"/>
        <v>RAL26Barnet CCU</v>
      </c>
      <c r="B4403" t="s">
        <v>169</v>
      </c>
      <c r="C4403" t="s">
        <v>14542</v>
      </c>
      <c r="D4403" t="s">
        <v>1736</v>
      </c>
      <c r="E4403" t="s">
        <v>1737</v>
      </c>
      <c r="F4403" t="s">
        <v>12128</v>
      </c>
      <c r="G4403" s="11"/>
      <c r="H4403" s="11"/>
    </row>
    <row r="4404" spans="1:8" x14ac:dyDescent="0.2">
      <c r="A4404" t="str">
        <f t="shared" si="75"/>
        <v>RAL26Barnet Intensive Therapy Unit (ITU)</v>
      </c>
      <c r="B4404" t="s">
        <v>170</v>
      </c>
      <c r="C4404" t="s">
        <v>12129</v>
      </c>
      <c r="D4404" t="s">
        <v>861</v>
      </c>
      <c r="E4404" t="s">
        <v>862</v>
      </c>
      <c r="F4404" t="s">
        <v>12130</v>
      </c>
      <c r="G4404" s="11"/>
      <c r="H4404" s="11"/>
    </row>
    <row r="4405" spans="1:8" x14ac:dyDescent="0.2">
      <c r="A4405" t="str">
        <f t="shared" si="75"/>
        <v>RAL26Barnet Neonatal Care Unit</v>
      </c>
      <c r="B4405" t="s">
        <v>170</v>
      </c>
      <c r="C4405" t="s">
        <v>12129</v>
      </c>
      <c r="D4405" t="s">
        <v>861</v>
      </c>
      <c r="E4405" t="s">
        <v>862</v>
      </c>
      <c r="F4405" t="s">
        <v>12131</v>
      </c>
      <c r="G4405" s="11"/>
      <c r="H4405" s="11"/>
    </row>
    <row r="4406" spans="1:8" x14ac:dyDescent="0.2">
      <c r="A4406" t="str">
        <f t="shared" si="75"/>
        <v>RAL26Beech Ward</v>
      </c>
      <c r="B4406" t="s">
        <v>170</v>
      </c>
      <c r="C4406" t="s">
        <v>12129</v>
      </c>
      <c r="D4406" t="s">
        <v>861</v>
      </c>
      <c r="E4406" t="s">
        <v>862</v>
      </c>
      <c r="F4406" t="s">
        <v>12132</v>
      </c>
      <c r="G4406" s="11"/>
      <c r="H4406" s="11"/>
    </row>
    <row r="4407" spans="1:8" x14ac:dyDescent="0.2">
      <c r="A4407" t="str">
        <f t="shared" si="75"/>
        <v>RAL26Cedar Ward</v>
      </c>
      <c r="B4407" t="s">
        <v>170</v>
      </c>
      <c r="C4407" t="s">
        <v>12129</v>
      </c>
      <c r="D4407" t="s">
        <v>861</v>
      </c>
      <c r="E4407" t="s">
        <v>862</v>
      </c>
      <c r="F4407" t="s">
        <v>10076</v>
      </c>
      <c r="G4407" s="11"/>
      <c r="H4407" s="11"/>
    </row>
    <row r="4408" spans="1:8" x14ac:dyDescent="0.2">
      <c r="A4408" t="str">
        <f t="shared" si="75"/>
        <v>RAL26Damson Ward</v>
      </c>
      <c r="B4408" t="s">
        <v>170</v>
      </c>
      <c r="C4408" t="s">
        <v>12129</v>
      </c>
      <c r="D4408" t="s">
        <v>861</v>
      </c>
      <c r="E4408" t="s">
        <v>862</v>
      </c>
      <c r="F4408" t="s">
        <v>10874</v>
      </c>
      <c r="G4408" s="11"/>
      <c r="H4408" s="11"/>
    </row>
    <row r="4409" spans="1:8" x14ac:dyDescent="0.2">
      <c r="A4409" t="str">
        <f t="shared" si="75"/>
        <v>RAL26Galaxy Ward</v>
      </c>
      <c r="B4409" t="s">
        <v>170</v>
      </c>
      <c r="C4409" t="s">
        <v>12129</v>
      </c>
      <c r="D4409" t="s">
        <v>861</v>
      </c>
      <c r="E4409" t="s">
        <v>862</v>
      </c>
      <c r="F4409" t="s">
        <v>12133</v>
      </c>
      <c r="G4409" s="11"/>
      <c r="H4409" s="11"/>
    </row>
    <row r="4410" spans="1:8" x14ac:dyDescent="0.2">
      <c r="A4410" t="str">
        <f t="shared" si="75"/>
        <v>RAL26Juniper Ward</v>
      </c>
      <c r="B4410" t="s">
        <v>170</v>
      </c>
      <c r="C4410" t="s">
        <v>12129</v>
      </c>
      <c r="D4410" t="s">
        <v>861</v>
      </c>
      <c r="E4410" t="s">
        <v>862</v>
      </c>
      <c r="F4410" t="s">
        <v>12134</v>
      </c>
      <c r="G4410" s="11"/>
      <c r="H4410" s="11"/>
    </row>
    <row r="4411" spans="1:8" x14ac:dyDescent="0.2">
      <c r="A4411" t="str">
        <f t="shared" si="75"/>
        <v>RAL26Larch Ward</v>
      </c>
      <c r="B4411" t="s">
        <v>170</v>
      </c>
      <c r="C4411" t="s">
        <v>12129</v>
      </c>
      <c r="D4411" t="s">
        <v>861</v>
      </c>
      <c r="E4411" t="s">
        <v>862</v>
      </c>
      <c r="F4411" t="s">
        <v>10049</v>
      </c>
      <c r="G4411" s="11"/>
      <c r="H4411" s="11"/>
    </row>
    <row r="4412" spans="1:8" x14ac:dyDescent="0.2">
      <c r="A4412" t="str">
        <f t="shared" si="75"/>
        <v>RAL26MSSU</v>
      </c>
      <c r="B4412" t="s">
        <v>170</v>
      </c>
      <c r="C4412" t="s">
        <v>12129</v>
      </c>
      <c r="D4412" t="s">
        <v>861</v>
      </c>
      <c r="E4412" t="s">
        <v>862</v>
      </c>
      <c r="F4412" t="s">
        <v>10879</v>
      </c>
      <c r="G4412" s="11"/>
      <c r="H4412" s="11"/>
    </row>
    <row r="4413" spans="1:8" x14ac:dyDescent="0.2">
      <c r="A4413" t="str">
        <f t="shared" si="75"/>
        <v>RAL26Mulberry Ward</v>
      </c>
      <c r="B4413" t="s">
        <v>170</v>
      </c>
      <c r="C4413" t="s">
        <v>12129</v>
      </c>
      <c r="D4413" t="s">
        <v>861</v>
      </c>
      <c r="E4413" t="s">
        <v>862</v>
      </c>
      <c r="F4413" t="s">
        <v>11024</v>
      </c>
      <c r="G4413" s="11"/>
      <c r="H4413" s="11"/>
    </row>
    <row r="4414" spans="1:8" x14ac:dyDescent="0.2">
      <c r="A4414" t="str">
        <f t="shared" si="75"/>
        <v>RAL26Olive Ward</v>
      </c>
      <c r="B4414" t="s">
        <v>170</v>
      </c>
      <c r="C4414" t="s">
        <v>12129</v>
      </c>
      <c r="D4414" t="s">
        <v>861</v>
      </c>
      <c r="E4414" t="s">
        <v>862</v>
      </c>
      <c r="F4414" t="s">
        <v>10051</v>
      </c>
      <c r="G4414" s="11"/>
      <c r="H4414" s="11"/>
    </row>
    <row r="4415" spans="1:8" x14ac:dyDescent="0.2">
      <c r="A4415" t="str">
        <f t="shared" si="75"/>
        <v>RAL26Palm Ward</v>
      </c>
      <c r="B4415" t="s">
        <v>170</v>
      </c>
      <c r="C4415" t="s">
        <v>12129</v>
      </c>
      <c r="D4415" t="s">
        <v>861</v>
      </c>
      <c r="E4415" t="s">
        <v>862</v>
      </c>
      <c r="F4415" t="s">
        <v>12135</v>
      </c>
      <c r="G4415" s="11"/>
      <c r="H4415" s="11"/>
    </row>
    <row r="4416" spans="1:8" x14ac:dyDescent="0.2">
      <c r="A4416" t="str">
        <f t="shared" si="75"/>
        <v>RAL26Rowan Ward</v>
      </c>
      <c r="B4416" t="s">
        <v>170</v>
      </c>
      <c r="C4416" t="s">
        <v>12129</v>
      </c>
      <c r="D4416" t="s">
        <v>861</v>
      </c>
      <c r="E4416" t="s">
        <v>862</v>
      </c>
      <c r="F4416" t="s">
        <v>12136</v>
      </c>
      <c r="G4416" s="11"/>
      <c r="H4416" s="11"/>
    </row>
    <row r="4417" spans="1:8" x14ac:dyDescent="0.2">
      <c r="A4417" t="str">
        <f t="shared" si="75"/>
        <v>RAL26Spruce Ward</v>
      </c>
      <c r="B4417" t="s">
        <v>170</v>
      </c>
      <c r="C4417" t="s">
        <v>12129</v>
      </c>
      <c r="D4417" t="s">
        <v>861</v>
      </c>
      <c r="E4417" t="s">
        <v>862</v>
      </c>
      <c r="F4417" t="s">
        <v>8671</v>
      </c>
      <c r="G4417" s="11"/>
      <c r="H4417" s="11"/>
    </row>
    <row r="4418" spans="1:8" x14ac:dyDescent="0.2">
      <c r="A4418" t="str">
        <f t="shared" si="75"/>
        <v>RAL26Victoria Ward</v>
      </c>
      <c r="B4418" t="s">
        <v>170</v>
      </c>
      <c r="C4418" t="s">
        <v>12129</v>
      </c>
      <c r="D4418" t="s">
        <v>861</v>
      </c>
      <c r="E4418" t="s">
        <v>862</v>
      </c>
      <c r="F4418" t="s">
        <v>12137</v>
      </c>
      <c r="G4418" s="11"/>
      <c r="H4418" s="11"/>
    </row>
    <row r="4419" spans="1:8" x14ac:dyDescent="0.2">
      <c r="A4419" t="str">
        <f t="shared" si="75"/>
        <v>RAL26Walnut Ward</v>
      </c>
      <c r="B4419" t="s">
        <v>170</v>
      </c>
      <c r="C4419" t="s">
        <v>12129</v>
      </c>
      <c r="D4419" t="s">
        <v>861</v>
      </c>
      <c r="E4419" t="s">
        <v>862</v>
      </c>
      <c r="F4419" t="s">
        <v>9637</v>
      </c>
      <c r="G4419" s="11"/>
      <c r="H4419" s="11"/>
    </row>
    <row r="4420" spans="1:8" x14ac:dyDescent="0.2">
      <c r="A4420" t="str">
        <f t="shared" si="75"/>
        <v>RAL26Willow Ward</v>
      </c>
      <c r="B4420" t="s">
        <v>170</v>
      </c>
      <c r="C4420" t="s">
        <v>12129</v>
      </c>
      <c r="D4420" t="s">
        <v>861</v>
      </c>
      <c r="E4420" t="s">
        <v>862</v>
      </c>
      <c r="F4420" t="s">
        <v>11501</v>
      </c>
      <c r="G4420" s="11"/>
      <c r="H4420" s="11"/>
    </row>
    <row r="4421" spans="1:8" x14ac:dyDescent="0.2">
      <c r="A4421" t="str">
        <f t="shared" si="75"/>
        <v>RALC7Surgical Ward</v>
      </c>
      <c r="B4421" t="s">
        <v>170</v>
      </c>
      <c r="C4421" t="s">
        <v>12129</v>
      </c>
      <c r="D4421" t="s">
        <v>861</v>
      </c>
      <c r="E4421" t="s">
        <v>862</v>
      </c>
      <c r="F4421" t="s">
        <v>9046</v>
      </c>
      <c r="G4421" s="11"/>
      <c r="H4421" s="11"/>
    </row>
    <row r="4422" spans="1:8" x14ac:dyDescent="0.2">
      <c r="A4422" t="str">
        <f t="shared" si="75"/>
        <v>RALRANeuro Rehab</v>
      </c>
      <c r="B4422" t="s">
        <v>170</v>
      </c>
      <c r="C4422" t="s">
        <v>12129</v>
      </c>
      <c r="D4422" t="s">
        <v>12138</v>
      </c>
      <c r="E4422" t="s">
        <v>864</v>
      </c>
      <c r="F4422" t="s">
        <v>12139</v>
      </c>
      <c r="G4422" s="11"/>
      <c r="H4422" s="11"/>
    </row>
    <row r="4423" spans="1:8" x14ac:dyDescent="0.2">
      <c r="A4423" t="str">
        <f t="shared" si="75"/>
        <v>RAL0110 East</v>
      </c>
      <c r="B4423" t="s">
        <v>170</v>
      </c>
      <c r="C4423" t="s">
        <v>12129</v>
      </c>
      <c r="D4423" t="s">
        <v>865</v>
      </c>
      <c r="E4423" t="s">
        <v>866</v>
      </c>
      <c r="F4423" t="s">
        <v>12140</v>
      </c>
      <c r="G4423" s="11"/>
      <c r="H4423" s="11"/>
    </row>
    <row r="4424" spans="1:8" x14ac:dyDescent="0.2">
      <c r="A4424" t="str">
        <f t="shared" si="75"/>
        <v>RAL0110 North - HSEP</v>
      </c>
      <c r="B4424" t="s">
        <v>170</v>
      </c>
      <c r="C4424" t="s">
        <v>12129</v>
      </c>
      <c r="D4424" t="s">
        <v>875</v>
      </c>
      <c r="E4424" t="s">
        <v>876</v>
      </c>
      <c r="F4424" t="s">
        <v>12141</v>
      </c>
      <c r="G4424" s="11"/>
      <c r="H4424" s="11"/>
    </row>
    <row r="4425" spans="1:8" x14ac:dyDescent="0.2">
      <c r="A4425" t="str">
        <f t="shared" si="75"/>
        <v>RAL0110 South</v>
      </c>
      <c r="B4425" t="s">
        <v>170</v>
      </c>
      <c r="C4425" t="s">
        <v>12129</v>
      </c>
      <c r="D4425" t="s">
        <v>875</v>
      </c>
      <c r="E4425" t="s">
        <v>876</v>
      </c>
      <c r="F4425" t="s">
        <v>12142</v>
      </c>
      <c r="G4425" s="11"/>
      <c r="H4425" s="11"/>
    </row>
    <row r="4426" spans="1:8" x14ac:dyDescent="0.2">
      <c r="A4426" t="str">
        <f t="shared" si="75"/>
        <v>RAL0110 West</v>
      </c>
      <c r="B4426" t="s">
        <v>170</v>
      </c>
      <c r="C4426" t="s">
        <v>12129</v>
      </c>
      <c r="D4426" t="s">
        <v>875</v>
      </c>
      <c r="E4426" t="s">
        <v>876</v>
      </c>
      <c r="F4426" t="s">
        <v>12143</v>
      </c>
      <c r="G4426" s="11"/>
      <c r="H4426" s="11"/>
    </row>
    <row r="4427" spans="1:8" x14ac:dyDescent="0.2">
      <c r="A4427" t="str">
        <f t="shared" si="75"/>
        <v>RAL0111 East</v>
      </c>
      <c r="B4427" t="s">
        <v>170</v>
      </c>
      <c r="C4427" t="s">
        <v>12129</v>
      </c>
      <c r="D4427" t="s">
        <v>875</v>
      </c>
      <c r="E4427" t="s">
        <v>876</v>
      </c>
      <c r="F4427" t="s">
        <v>12144</v>
      </c>
      <c r="G4427" s="11"/>
      <c r="H4427" s="11"/>
    </row>
    <row r="4428" spans="1:8" x14ac:dyDescent="0.2">
      <c r="A4428" t="str">
        <f t="shared" si="75"/>
        <v>RAL0111 West</v>
      </c>
      <c r="B4428" t="s">
        <v>170</v>
      </c>
      <c r="C4428" t="s">
        <v>12129</v>
      </c>
      <c r="D4428" t="s">
        <v>875</v>
      </c>
      <c r="E4428" t="s">
        <v>876</v>
      </c>
      <c r="F4428" t="s">
        <v>12145</v>
      </c>
      <c r="G4428" s="11"/>
      <c r="H4428" s="11"/>
    </row>
    <row r="4429" spans="1:8" x14ac:dyDescent="0.2">
      <c r="A4429" t="str">
        <f t="shared" si="75"/>
        <v>RAL015 East B</v>
      </c>
      <c r="B4429" t="s">
        <v>170</v>
      </c>
      <c r="C4429" t="s">
        <v>12129</v>
      </c>
      <c r="D4429" t="s">
        <v>875</v>
      </c>
      <c r="E4429" t="s">
        <v>876</v>
      </c>
      <c r="F4429" t="s">
        <v>12146</v>
      </c>
      <c r="G4429" s="11"/>
      <c r="H4429" s="11"/>
    </row>
    <row r="4430" spans="1:8" x14ac:dyDescent="0.2">
      <c r="A4430" t="str">
        <f t="shared" si="75"/>
        <v>RAL015 North A</v>
      </c>
      <c r="B4430" t="s">
        <v>170</v>
      </c>
      <c r="C4430" t="s">
        <v>12129</v>
      </c>
      <c r="D4430" t="s">
        <v>875</v>
      </c>
      <c r="E4430" t="s">
        <v>876</v>
      </c>
      <c r="F4430" t="s">
        <v>12147</v>
      </c>
      <c r="G4430" s="11"/>
      <c r="H4430" s="11"/>
    </row>
    <row r="4431" spans="1:8" x14ac:dyDescent="0.2">
      <c r="A4431" t="str">
        <f t="shared" si="75"/>
        <v>RAL015 South</v>
      </c>
      <c r="B4431" t="s">
        <v>170</v>
      </c>
      <c r="C4431" t="s">
        <v>12129</v>
      </c>
      <c r="D4431" t="s">
        <v>875</v>
      </c>
      <c r="E4431" t="s">
        <v>876</v>
      </c>
      <c r="F4431" t="s">
        <v>12148</v>
      </c>
      <c r="G4431" s="11"/>
      <c r="H4431" s="11"/>
    </row>
    <row r="4432" spans="1:8" x14ac:dyDescent="0.2">
      <c r="A4432" t="str">
        <f t="shared" si="75"/>
        <v>RAL016 North</v>
      </c>
      <c r="B4432" t="s">
        <v>170</v>
      </c>
      <c r="C4432" t="s">
        <v>12129</v>
      </c>
      <c r="D4432" t="s">
        <v>875</v>
      </c>
      <c r="E4432" t="s">
        <v>876</v>
      </c>
      <c r="F4432" t="s">
        <v>10957</v>
      </c>
      <c r="G4432" s="11"/>
      <c r="H4432" s="11"/>
    </row>
    <row r="4433" spans="1:8" x14ac:dyDescent="0.2">
      <c r="A4433" t="str">
        <f t="shared" si="75"/>
        <v>RAL016 South</v>
      </c>
      <c r="B4433" t="s">
        <v>170</v>
      </c>
      <c r="C4433" t="s">
        <v>12129</v>
      </c>
      <c r="D4433" t="s">
        <v>875</v>
      </c>
      <c r="E4433" t="s">
        <v>876</v>
      </c>
      <c r="F4433" t="s">
        <v>10958</v>
      </c>
      <c r="G4433" s="11"/>
      <c r="H4433" s="11"/>
    </row>
    <row r="4434" spans="1:8" x14ac:dyDescent="0.2">
      <c r="A4434" t="str">
        <f t="shared" si="75"/>
        <v>RAL016 West</v>
      </c>
      <c r="B4434" t="s">
        <v>170</v>
      </c>
      <c r="C4434" t="s">
        <v>12129</v>
      </c>
      <c r="D4434" t="s">
        <v>875</v>
      </c>
      <c r="E4434" t="s">
        <v>876</v>
      </c>
      <c r="F4434" t="s">
        <v>10959</v>
      </c>
      <c r="G4434" s="11"/>
      <c r="H4434" s="11"/>
    </row>
    <row r="4435" spans="1:8" x14ac:dyDescent="0.2">
      <c r="A4435" t="str">
        <f t="shared" si="75"/>
        <v>RAL017 East A</v>
      </c>
      <c r="B4435" t="s">
        <v>170</v>
      </c>
      <c r="C4435" t="s">
        <v>12129</v>
      </c>
      <c r="D4435" t="s">
        <v>875</v>
      </c>
      <c r="E4435" t="s">
        <v>876</v>
      </c>
      <c r="F4435" t="s">
        <v>12149</v>
      </c>
      <c r="G4435" s="11"/>
      <c r="H4435" s="11"/>
    </row>
    <row r="4436" spans="1:8" x14ac:dyDescent="0.2">
      <c r="A4436" t="str">
        <f t="shared" si="75"/>
        <v>RAL017 North</v>
      </c>
      <c r="B4436" t="s">
        <v>170</v>
      </c>
      <c r="C4436" t="s">
        <v>12129</v>
      </c>
      <c r="D4436" t="s">
        <v>875</v>
      </c>
      <c r="E4436" t="s">
        <v>876</v>
      </c>
      <c r="F4436" t="s">
        <v>12150</v>
      </c>
      <c r="G4436" s="11"/>
      <c r="H4436" s="11"/>
    </row>
    <row r="4437" spans="1:8" x14ac:dyDescent="0.2">
      <c r="A4437" t="str">
        <f t="shared" si="75"/>
        <v>RAL017 West</v>
      </c>
      <c r="B4437" t="s">
        <v>170</v>
      </c>
      <c r="C4437" t="s">
        <v>12129</v>
      </c>
      <c r="D4437" t="s">
        <v>875</v>
      </c>
      <c r="E4437" t="s">
        <v>876</v>
      </c>
      <c r="F4437" t="s">
        <v>10960</v>
      </c>
      <c r="G4437" s="11"/>
      <c r="H4437" s="11"/>
    </row>
    <row r="4438" spans="1:8" x14ac:dyDescent="0.2">
      <c r="A4438" t="str">
        <f t="shared" si="75"/>
        <v>RAL018 East</v>
      </c>
      <c r="B4438" t="s">
        <v>170</v>
      </c>
      <c r="C4438" t="s">
        <v>12129</v>
      </c>
      <c r="D4438" t="s">
        <v>875</v>
      </c>
      <c r="E4438" t="s">
        <v>876</v>
      </c>
      <c r="F4438" t="s">
        <v>10390</v>
      </c>
      <c r="G4438" s="11"/>
      <c r="H4438" s="11"/>
    </row>
    <row r="4439" spans="1:8" x14ac:dyDescent="0.2">
      <c r="A4439" t="str">
        <f t="shared" si="75"/>
        <v>RAL018 North</v>
      </c>
      <c r="B4439" t="s">
        <v>170</v>
      </c>
      <c r="C4439" t="s">
        <v>12129</v>
      </c>
      <c r="D4439" t="s">
        <v>875</v>
      </c>
      <c r="E4439" t="s">
        <v>876</v>
      </c>
      <c r="F4439" t="s">
        <v>12151</v>
      </c>
      <c r="G4439" s="11"/>
      <c r="H4439" s="11"/>
    </row>
    <row r="4440" spans="1:8" x14ac:dyDescent="0.2">
      <c r="A4440" t="str">
        <f t="shared" si="75"/>
        <v>RAL018 West</v>
      </c>
      <c r="B4440" t="s">
        <v>170</v>
      </c>
      <c r="C4440" t="s">
        <v>12129</v>
      </c>
      <c r="D4440" t="s">
        <v>875</v>
      </c>
      <c r="E4440" t="s">
        <v>876</v>
      </c>
      <c r="F4440" t="s">
        <v>12152</v>
      </c>
      <c r="G4440" s="11"/>
      <c r="H4440" s="11"/>
    </row>
    <row r="4441" spans="1:8" x14ac:dyDescent="0.2">
      <c r="A4441" t="str">
        <f t="shared" si="75"/>
        <v>RAL019 North</v>
      </c>
      <c r="B4441" t="s">
        <v>170</v>
      </c>
      <c r="C4441" t="s">
        <v>12129</v>
      </c>
      <c r="D4441" t="s">
        <v>875</v>
      </c>
      <c r="E4441" t="s">
        <v>876</v>
      </c>
      <c r="F4441" t="s">
        <v>12153</v>
      </c>
      <c r="G4441" s="11"/>
      <c r="H4441" s="11"/>
    </row>
    <row r="4442" spans="1:8" x14ac:dyDescent="0.2">
      <c r="A4442" t="str">
        <f t="shared" si="75"/>
        <v>RAL019 West</v>
      </c>
      <c r="B4442" t="s">
        <v>170</v>
      </c>
      <c r="C4442" t="s">
        <v>12129</v>
      </c>
      <c r="D4442" t="s">
        <v>875</v>
      </c>
      <c r="E4442" t="s">
        <v>876</v>
      </c>
      <c r="F4442" t="s">
        <v>12154</v>
      </c>
      <c r="G4442" s="11"/>
      <c r="H4442" s="11"/>
    </row>
    <row r="4443" spans="1:8" x14ac:dyDescent="0.2">
      <c r="A4443" t="str">
        <f t="shared" si="75"/>
        <v>RAL01ICU 4</v>
      </c>
      <c r="B4443" t="s">
        <v>170</v>
      </c>
      <c r="C4443" t="s">
        <v>12129</v>
      </c>
      <c r="D4443" t="s">
        <v>875</v>
      </c>
      <c r="E4443" t="s">
        <v>876</v>
      </c>
      <c r="F4443" t="s">
        <v>12155</v>
      </c>
      <c r="G4443" s="11"/>
      <c r="H4443" s="11"/>
    </row>
    <row r="4444" spans="1:8" x14ac:dyDescent="0.2">
      <c r="B4444" t="s">
        <v>170</v>
      </c>
      <c r="C4444" t="s">
        <v>12129</v>
      </c>
      <c r="D4444" t="s">
        <v>875</v>
      </c>
      <c r="E4444" t="s">
        <v>876</v>
      </c>
      <c r="F4444" t="s">
        <v>12156</v>
      </c>
      <c r="G4444" s="11"/>
      <c r="H4444" s="11"/>
    </row>
    <row r="4445" spans="1:8" x14ac:dyDescent="0.2">
      <c r="B4445" t="s">
        <v>170</v>
      </c>
      <c r="C4445" t="s">
        <v>12129</v>
      </c>
      <c r="D4445" t="s">
        <v>875</v>
      </c>
      <c r="E4445" t="s">
        <v>876</v>
      </c>
      <c r="F4445" t="s">
        <v>12157</v>
      </c>
      <c r="G4445" s="11"/>
      <c r="H4445" s="11"/>
    </row>
    <row r="4446" spans="1:8" x14ac:dyDescent="0.2">
      <c r="B4446" t="s">
        <v>170</v>
      </c>
      <c r="C4446" t="s">
        <v>12129</v>
      </c>
      <c r="D4446" t="s">
        <v>885</v>
      </c>
      <c r="E4446" t="s">
        <v>886</v>
      </c>
      <c r="F4446" t="s">
        <v>8355</v>
      </c>
      <c r="G4446" s="11"/>
      <c r="H4446" s="11"/>
    </row>
    <row r="4447" spans="1:8" x14ac:dyDescent="0.2">
      <c r="B4447" t="s">
        <v>170</v>
      </c>
      <c r="C4447" t="s">
        <v>12129</v>
      </c>
      <c r="D4447" t="s">
        <v>885</v>
      </c>
      <c r="E4447" t="s">
        <v>886</v>
      </c>
      <c r="F4447" t="s">
        <v>9310</v>
      </c>
      <c r="G4447" s="11"/>
      <c r="H4447" s="11"/>
    </row>
    <row r="4448" spans="1:8" x14ac:dyDescent="0.2">
      <c r="B4448" t="s">
        <v>170</v>
      </c>
      <c r="C4448" t="s">
        <v>12129</v>
      </c>
      <c r="D4448" t="s">
        <v>885</v>
      </c>
      <c r="E4448" t="s">
        <v>886</v>
      </c>
      <c r="F4448" t="s">
        <v>11454</v>
      </c>
      <c r="G4448" s="11"/>
      <c r="H4448" s="11"/>
    </row>
    <row r="4449" spans="2:8" x14ac:dyDescent="0.2">
      <c r="B4449" t="s">
        <v>170</v>
      </c>
      <c r="C4449" t="s">
        <v>12129</v>
      </c>
      <c r="D4449" t="s">
        <v>885</v>
      </c>
      <c r="E4449" t="s">
        <v>886</v>
      </c>
      <c r="F4449" t="s">
        <v>11455</v>
      </c>
      <c r="G4449" s="11"/>
      <c r="H4449" s="11"/>
    </row>
    <row r="4450" spans="2:8" x14ac:dyDescent="0.2">
      <c r="B4450" t="s">
        <v>170</v>
      </c>
      <c r="C4450" t="s">
        <v>12129</v>
      </c>
      <c r="D4450" t="s">
        <v>885</v>
      </c>
      <c r="E4450" t="s">
        <v>886</v>
      </c>
      <c r="F4450" t="s">
        <v>9452</v>
      </c>
      <c r="G4450" s="11"/>
      <c r="H4450" s="11"/>
    </row>
    <row r="4451" spans="2:8" x14ac:dyDescent="0.2">
      <c r="B4451" t="s">
        <v>170</v>
      </c>
      <c r="C4451" t="s">
        <v>12129</v>
      </c>
      <c r="D4451" t="s">
        <v>885</v>
      </c>
      <c r="E4451" t="s">
        <v>886</v>
      </c>
      <c r="F4451" t="s">
        <v>8835</v>
      </c>
      <c r="G4451" s="11"/>
      <c r="H4451" s="11"/>
    </row>
    <row r="4452" spans="2:8" x14ac:dyDescent="0.2">
      <c r="B4452" t="s">
        <v>170</v>
      </c>
      <c r="C4452" t="s">
        <v>12129</v>
      </c>
      <c r="D4452" t="s">
        <v>885</v>
      </c>
      <c r="E4452" t="s">
        <v>886</v>
      </c>
      <c r="F4452" t="s">
        <v>11456</v>
      </c>
      <c r="G4452" s="11"/>
      <c r="H4452" s="11"/>
    </row>
    <row r="4453" spans="2:8" x14ac:dyDescent="0.2">
      <c r="B4453" t="s">
        <v>170</v>
      </c>
      <c r="C4453" t="s">
        <v>12129</v>
      </c>
      <c r="D4453" t="s">
        <v>885</v>
      </c>
      <c r="E4453" t="s">
        <v>886</v>
      </c>
      <c r="F4453" t="s">
        <v>11457</v>
      </c>
      <c r="G4453" s="11"/>
      <c r="H4453" s="11"/>
    </row>
    <row r="4454" spans="2:8" x14ac:dyDescent="0.2">
      <c r="B4454" t="s">
        <v>170</v>
      </c>
      <c r="C4454" t="s">
        <v>12129</v>
      </c>
      <c r="D4454" t="s">
        <v>885</v>
      </c>
      <c r="E4454" t="s">
        <v>886</v>
      </c>
      <c r="F4454" t="s">
        <v>11458</v>
      </c>
      <c r="G4454" s="11"/>
      <c r="H4454" s="11"/>
    </row>
    <row r="4455" spans="2:8" x14ac:dyDescent="0.2">
      <c r="B4455" t="s">
        <v>170</v>
      </c>
      <c r="C4455" t="s">
        <v>12129</v>
      </c>
      <c r="D4455" t="s">
        <v>885</v>
      </c>
      <c r="E4455" t="s">
        <v>886</v>
      </c>
      <c r="F4455" t="s">
        <v>11459</v>
      </c>
      <c r="G4455" s="11"/>
      <c r="H4455" s="11"/>
    </row>
    <row r="4456" spans="2:8" x14ac:dyDescent="0.2">
      <c r="B4456" t="s">
        <v>170</v>
      </c>
      <c r="C4456" t="s">
        <v>12129</v>
      </c>
      <c r="D4456" t="s">
        <v>885</v>
      </c>
      <c r="E4456" t="s">
        <v>886</v>
      </c>
      <c r="F4456" t="s">
        <v>11460</v>
      </c>
      <c r="G4456" s="11"/>
      <c r="H4456" s="11"/>
    </row>
    <row r="4457" spans="2:8" x14ac:dyDescent="0.2">
      <c r="B4457" t="s">
        <v>170</v>
      </c>
      <c r="C4457" t="s">
        <v>12129</v>
      </c>
      <c r="D4457" t="s">
        <v>885</v>
      </c>
      <c r="E4457" t="s">
        <v>886</v>
      </c>
      <c r="F4457" t="s">
        <v>11461</v>
      </c>
      <c r="G4457" s="11"/>
      <c r="H4457" s="11"/>
    </row>
    <row r="4458" spans="2:8" x14ac:dyDescent="0.2">
      <c r="B4458" t="s">
        <v>170</v>
      </c>
      <c r="C4458" t="s">
        <v>12129</v>
      </c>
      <c r="D4458" t="s">
        <v>885</v>
      </c>
      <c r="E4458" t="s">
        <v>886</v>
      </c>
      <c r="F4458" t="s">
        <v>9157</v>
      </c>
      <c r="G4458" s="11"/>
      <c r="H4458" s="11"/>
    </row>
    <row r="4459" spans="2:8" x14ac:dyDescent="0.2">
      <c r="B4459" t="s">
        <v>170</v>
      </c>
      <c r="C4459" t="s">
        <v>12129</v>
      </c>
      <c r="D4459" t="s">
        <v>885</v>
      </c>
      <c r="E4459" t="s">
        <v>886</v>
      </c>
      <c r="F4459" t="s">
        <v>11462</v>
      </c>
      <c r="G4459" s="11"/>
      <c r="H4459" s="11"/>
    </row>
    <row r="4460" spans="2:8" x14ac:dyDescent="0.2">
      <c r="B4460" t="s">
        <v>170</v>
      </c>
      <c r="C4460" t="s">
        <v>12129</v>
      </c>
      <c r="D4460" t="s">
        <v>885</v>
      </c>
      <c r="E4460" t="s">
        <v>886</v>
      </c>
      <c r="F4460" t="s">
        <v>11463</v>
      </c>
      <c r="G4460" s="11"/>
      <c r="H4460" s="11"/>
    </row>
    <row r="4461" spans="2:8" x14ac:dyDescent="0.2">
      <c r="B4461" t="s">
        <v>170</v>
      </c>
      <c r="C4461" t="s">
        <v>12129</v>
      </c>
      <c r="D4461" t="s">
        <v>885</v>
      </c>
      <c r="E4461" t="s">
        <v>886</v>
      </c>
      <c r="F4461" t="s">
        <v>11464</v>
      </c>
      <c r="G4461" s="11"/>
      <c r="H4461" s="11"/>
    </row>
    <row r="4462" spans="2:8" x14ac:dyDescent="0.2">
      <c r="B4462" t="s">
        <v>170</v>
      </c>
      <c r="C4462" t="s">
        <v>12129</v>
      </c>
      <c r="D4462" t="s">
        <v>885</v>
      </c>
      <c r="E4462" t="s">
        <v>886</v>
      </c>
      <c r="F4462" t="s">
        <v>11465</v>
      </c>
      <c r="G4462" s="11"/>
      <c r="H4462" s="11"/>
    </row>
    <row r="4463" spans="2:8" x14ac:dyDescent="0.2">
      <c r="B4463" t="s">
        <v>170</v>
      </c>
      <c r="C4463" t="s">
        <v>12129</v>
      </c>
      <c r="D4463" t="s">
        <v>885</v>
      </c>
      <c r="E4463" t="s">
        <v>886</v>
      </c>
      <c r="F4463" t="s">
        <v>11466</v>
      </c>
      <c r="G4463" s="11"/>
      <c r="H4463" s="11"/>
    </row>
    <row r="4464" spans="2:8" x14ac:dyDescent="0.2">
      <c r="B4464" t="s">
        <v>170</v>
      </c>
      <c r="C4464" t="s">
        <v>12129</v>
      </c>
      <c r="D4464" t="s">
        <v>885</v>
      </c>
      <c r="E4464" t="s">
        <v>886</v>
      </c>
      <c r="F4464" t="s">
        <v>11467</v>
      </c>
      <c r="G4464" s="11"/>
      <c r="H4464" s="11"/>
    </row>
    <row r="4465" spans="1:8" x14ac:dyDescent="0.2">
      <c r="B4465" t="s">
        <v>170</v>
      </c>
      <c r="C4465" t="s">
        <v>12129</v>
      </c>
      <c r="D4465" t="s">
        <v>885</v>
      </c>
      <c r="E4465" t="s">
        <v>886</v>
      </c>
      <c r="F4465" t="s">
        <v>11468</v>
      </c>
      <c r="G4465" s="11"/>
      <c r="H4465" s="11"/>
    </row>
    <row r="4466" spans="1:8" x14ac:dyDescent="0.2">
      <c r="A4466" t="str">
        <f t="shared" si="75"/>
        <v>RAN01Alan Bray Unit</v>
      </c>
      <c r="B4466" t="s">
        <v>170</v>
      </c>
      <c r="C4466" t="s">
        <v>12129</v>
      </c>
      <c r="D4466" t="s">
        <v>885</v>
      </c>
      <c r="E4466" t="s">
        <v>886</v>
      </c>
      <c r="F4466" t="s">
        <v>11469</v>
      </c>
      <c r="G4466" s="11"/>
      <c r="H4466" s="11"/>
    </row>
    <row r="4467" spans="1:8" x14ac:dyDescent="0.2">
      <c r="A4467" t="str">
        <f t="shared" si="75"/>
        <v>RAN01Children &amp; Teenage Unit</v>
      </c>
      <c r="B4467" t="s">
        <v>171</v>
      </c>
      <c r="C4467" t="s">
        <v>12158</v>
      </c>
      <c r="D4467" t="s">
        <v>883</v>
      </c>
      <c r="E4467" t="s">
        <v>884</v>
      </c>
      <c r="F4467" t="s">
        <v>12159</v>
      </c>
      <c r="G4467" s="11"/>
      <c r="H4467" s="11"/>
    </row>
    <row r="4468" spans="1:8" x14ac:dyDescent="0.2">
      <c r="A4468" t="str">
        <f t="shared" si="75"/>
        <v>RAN01Duke of Gloucester</v>
      </c>
      <c r="B4468" t="s">
        <v>171</v>
      </c>
      <c r="C4468" t="s">
        <v>12158</v>
      </c>
      <c r="D4468" t="s">
        <v>883</v>
      </c>
      <c r="E4468" t="s">
        <v>884</v>
      </c>
      <c r="F4468" t="s">
        <v>12160</v>
      </c>
      <c r="G4468" s="11"/>
      <c r="H4468" s="11"/>
    </row>
    <row r="4469" spans="1:8" x14ac:dyDescent="0.2">
      <c r="A4469" t="str">
        <f t="shared" si="75"/>
        <v>RAN01Jubilee Rehab Ward</v>
      </c>
      <c r="B4469" t="s">
        <v>171</v>
      </c>
      <c r="C4469" t="s">
        <v>12158</v>
      </c>
      <c r="D4469" t="s">
        <v>883</v>
      </c>
      <c r="E4469" t="s">
        <v>884</v>
      </c>
      <c r="F4469" t="s">
        <v>12161</v>
      </c>
      <c r="G4469" s="11"/>
      <c r="H4469" s="11"/>
    </row>
    <row r="4470" spans="1:8" x14ac:dyDescent="0.2">
      <c r="A4470" t="str">
        <f t="shared" si="75"/>
        <v>RAN01London Irish Ward</v>
      </c>
      <c r="B4470" t="s">
        <v>171</v>
      </c>
      <c r="C4470" t="s">
        <v>12158</v>
      </c>
      <c r="D4470" t="s">
        <v>883</v>
      </c>
      <c r="E4470" t="s">
        <v>884</v>
      </c>
      <c r="F4470" t="s">
        <v>12162</v>
      </c>
      <c r="G4470" s="11"/>
      <c r="H4470" s="11"/>
    </row>
    <row r="4471" spans="1:8" x14ac:dyDescent="0.2">
      <c r="A4471" t="str">
        <f t="shared" si="75"/>
        <v>RAN01Short Stay Unit</v>
      </c>
      <c r="B4471" t="s">
        <v>171</v>
      </c>
      <c r="C4471" t="s">
        <v>12158</v>
      </c>
      <c r="D4471" t="s">
        <v>883</v>
      </c>
      <c r="E4471" t="s">
        <v>884</v>
      </c>
      <c r="F4471" t="s">
        <v>12163</v>
      </c>
      <c r="G4471" s="11"/>
      <c r="H4471" s="11"/>
    </row>
    <row r="4472" spans="1:8" x14ac:dyDescent="0.2">
      <c r="A4472" t="str">
        <f t="shared" si="75"/>
        <v>RAN01Spinal Injuries Ward</v>
      </c>
      <c r="B4472" t="s">
        <v>171</v>
      </c>
      <c r="C4472" t="s">
        <v>12158</v>
      </c>
      <c r="D4472" t="s">
        <v>883</v>
      </c>
      <c r="E4472" t="s">
        <v>884</v>
      </c>
      <c r="F4472" t="s">
        <v>12164</v>
      </c>
      <c r="G4472" s="11"/>
      <c r="H4472" s="11"/>
    </row>
    <row r="4473" spans="1:8" x14ac:dyDescent="0.2">
      <c r="A4473" t="str">
        <f t="shared" si="75"/>
        <v>RGM213 NORTH</v>
      </c>
      <c r="B4473" t="s">
        <v>171</v>
      </c>
      <c r="C4473" t="s">
        <v>12158</v>
      </c>
      <c r="D4473" t="s">
        <v>883</v>
      </c>
      <c r="E4473" t="s">
        <v>884</v>
      </c>
      <c r="F4473" t="s">
        <v>12165</v>
      </c>
      <c r="G4473" s="11"/>
      <c r="H4473" s="11"/>
    </row>
    <row r="4474" spans="1:8" x14ac:dyDescent="0.2">
      <c r="A4474" t="str">
        <f t="shared" si="75"/>
        <v>RGM213 SOUTH</v>
      </c>
      <c r="B4474" t="s">
        <v>172</v>
      </c>
      <c r="C4474" t="s">
        <v>12166</v>
      </c>
      <c r="D4474" t="s">
        <v>1617</v>
      </c>
      <c r="E4474" t="s">
        <v>1618</v>
      </c>
      <c r="F4474" t="s">
        <v>12167</v>
      </c>
      <c r="G4474" s="11"/>
      <c r="H4474" s="11"/>
    </row>
    <row r="4475" spans="1:8" x14ac:dyDescent="0.2">
      <c r="A4475" t="str">
        <f t="shared" si="75"/>
        <v>RGM214 N&amp;S</v>
      </c>
      <c r="B4475" t="s">
        <v>172</v>
      </c>
      <c r="C4475" t="s">
        <v>12166</v>
      </c>
      <c r="D4475" t="s">
        <v>1617</v>
      </c>
      <c r="E4475" t="s">
        <v>1618</v>
      </c>
      <c r="F4475" t="s">
        <v>12168</v>
      </c>
      <c r="G4475" s="11"/>
      <c r="H4475" s="11"/>
    </row>
    <row r="4476" spans="1:8" x14ac:dyDescent="0.2">
      <c r="A4476" t="str">
        <f t="shared" si="75"/>
        <v>RGM214 NORTH</v>
      </c>
      <c r="B4476" t="s">
        <v>172</v>
      </c>
      <c r="C4476" t="s">
        <v>12166</v>
      </c>
      <c r="D4476" t="s">
        <v>1617</v>
      </c>
      <c r="E4476" t="s">
        <v>1618</v>
      </c>
      <c r="F4476" t="s">
        <v>12169</v>
      </c>
      <c r="G4476" s="11"/>
      <c r="H4476" s="11"/>
    </row>
    <row r="4477" spans="1:8" x14ac:dyDescent="0.2">
      <c r="A4477" t="str">
        <f t="shared" si="75"/>
        <v>RGM214 NORTH WEST</v>
      </c>
      <c r="B4477" t="s">
        <v>172</v>
      </c>
      <c r="C4477" t="s">
        <v>12166</v>
      </c>
      <c r="D4477" t="s">
        <v>1617</v>
      </c>
      <c r="E4477" t="s">
        <v>1618</v>
      </c>
      <c r="F4477" t="s">
        <v>14770</v>
      </c>
      <c r="G4477" s="11"/>
      <c r="H4477" s="11"/>
    </row>
    <row r="4478" spans="1:8" x14ac:dyDescent="0.2">
      <c r="A4478" t="str">
        <f t="shared" si="75"/>
        <v>RGM214 SOUTH</v>
      </c>
      <c r="B4478" t="s">
        <v>172</v>
      </c>
      <c r="C4478" t="s">
        <v>12166</v>
      </c>
      <c r="D4478" t="s">
        <v>1617</v>
      </c>
      <c r="E4478" t="s">
        <v>1618</v>
      </c>
      <c r="F4478" t="s">
        <v>14185</v>
      </c>
      <c r="G4478" s="11"/>
      <c r="H4478" s="11"/>
    </row>
    <row r="4479" spans="1:8" x14ac:dyDescent="0.2">
      <c r="A4479" t="str">
        <f t="shared" si="75"/>
        <v>RGM215 NORTH</v>
      </c>
      <c r="B4479" t="s">
        <v>172</v>
      </c>
      <c r="C4479" t="s">
        <v>12166</v>
      </c>
      <c r="D4479" t="s">
        <v>1617</v>
      </c>
      <c r="E4479" t="s">
        <v>1618</v>
      </c>
      <c r="F4479" t="s">
        <v>14771</v>
      </c>
      <c r="G4479" s="11"/>
      <c r="H4479" s="11"/>
    </row>
    <row r="4480" spans="1:8" x14ac:dyDescent="0.2">
      <c r="A4480" t="str">
        <f t="shared" si="75"/>
        <v>RGM215 SOUTH</v>
      </c>
      <c r="B4480" t="s">
        <v>172</v>
      </c>
      <c r="C4480" t="s">
        <v>12166</v>
      </c>
      <c r="D4480" t="s">
        <v>1617</v>
      </c>
      <c r="E4480" t="s">
        <v>1618</v>
      </c>
      <c r="F4480" t="s">
        <v>12170</v>
      </c>
      <c r="G4480" s="11"/>
      <c r="H4480" s="11"/>
    </row>
    <row r="4481" spans="1:8" x14ac:dyDescent="0.2">
      <c r="A4481" t="str">
        <f t="shared" si="75"/>
        <v>RGM21CCA</v>
      </c>
      <c r="B4481" t="s">
        <v>172</v>
      </c>
      <c r="C4481" t="s">
        <v>12166</v>
      </c>
      <c r="D4481" t="s">
        <v>1617</v>
      </c>
      <c r="E4481" t="s">
        <v>1618</v>
      </c>
      <c r="F4481" t="s">
        <v>12171</v>
      </c>
      <c r="G4481" s="11"/>
      <c r="H4481" s="11"/>
    </row>
    <row r="4482" spans="1:8" x14ac:dyDescent="0.2">
      <c r="A4482" t="str">
        <f t="shared" si="75"/>
        <v>RGM21DAY WARD</v>
      </c>
      <c r="B4482" t="s">
        <v>172</v>
      </c>
      <c r="C4482" t="s">
        <v>12166</v>
      </c>
      <c r="D4482" t="s">
        <v>1617</v>
      </c>
      <c r="E4482" t="s">
        <v>1618</v>
      </c>
      <c r="F4482" t="s">
        <v>12172</v>
      </c>
      <c r="G4482" s="11"/>
      <c r="H4482" s="11"/>
    </row>
    <row r="4483" spans="1:8" x14ac:dyDescent="0.2">
      <c r="A4483" t="str">
        <f t="shared" si="75"/>
        <v>RA201Albury</v>
      </c>
      <c r="B4483" t="s">
        <v>172</v>
      </c>
      <c r="C4483" t="s">
        <v>12166</v>
      </c>
      <c r="D4483" t="s">
        <v>1617</v>
      </c>
      <c r="E4483" t="s">
        <v>1618</v>
      </c>
      <c r="F4483" t="s">
        <v>14278</v>
      </c>
      <c r="G4483" s="11"/>
      <c r="H4483" s="11"/>
    </row>
    <row r="4484" spans="1:8" x14ac:dyDescent="0.2">
      <c r="A4484" t="str">
        <f t="shared" si="75"/>
        <v>RA201Bramshott</v>
      </c>
      <c r="B4484" t="s">
        <v>173</v>
      </c>
      <c r="C4484" t="s">
        <v>12173</v>
      </c>
      <c r="D4484" t="s">
        <v>819</v>
      </c>
      <c r="E4484" t="s">
        <v>820</v>
      </c>
      <c r="F4484" t="s">
        <v>12174</v>
      </c>
      <c r="G4484" s="11"/>
      <c r="H4484" s="11"/>
    </row>
    <row r="4485" spans="1:8" x14ac:dyDescent="0.2">
      <c r="A4485" t="str">
        <f t="shared" si="75"/>
        <v>RA201CCU</v>
      </c>
      <c r="B4485" t="s">
        <v>173</v>
      </c>
      <c r="C4485" t="s">
        <v>12173</v>
      </c>
      <c r="D4485" t="s">
        <v>819</v>
      </c>
      <c r="E4485" t="s">
        <v>820</v>
      </c>
      <c r="F4485" t="s">
        <v>12175</v>
      </c>
      <c r="G4485" s="11"/>
      <c r="H4485" s="11"/>
    </row>
    <row r="4486" spans="1:8" x14ac:dyDescent="0.2">
      <c r="A4486" t="str">
        <f t="shared" ref="A4486:A4549" si="76">CONCATENATE(D4487,F4487)</f>
        <v>RA201Clandon</v>
      </c>
      <c r="B4486" t="s">
        <v>173</v>
      </c>
      <c r="C4486" t="s">
        <v>12173</v>
      </c>
      <c r="D4486" t="s">
        <v>819</v>
      </c>
      <c r="E4486" t="s">
        <v>820</v>
      </c>
      <c r="F4486" t="s">
        <v>8475</v>
      </c>
      <c r="G4486" s="11"/>
      <c r="H4486" s="11"/>
    </row>
    <row r="4487" spans="1:8" x14ac:dyDescent="0.2">
      <c r="A4487" t="str">
        <f t="shared" si="76"/>
        <v>RA201Compton</v>
      </c>
      <c r="B4487" t="s">
        <v>173</v>
      </c>
      <c r="C4487" t="s">
        <v>12173</v>
      </c>
      <c r="D4487" t="s">
        <v>819</v>
      </c>
      <c r="E4487" t="s">
        <v>820</v>
      </c>
      <c r="F4487" t="s">
        <v>12176</v>
      </c>
      <c r="G4487" s="11"/>
      <c r="H4487" s="11"/>
    </row>
    <row r="4488" spans="1:8" x14ac:dyDescent="0.2">
      <c r="A4488" t="str">
        <f t="shared" si="76"/>
        <v>RA201Eashing</v>
      </c>
      <c r="B4488" t="s">
        <v>173</v>
      </c>
      <c r="C4488" t="s">
        <v>12173</v>
      </c>
      <c r="D4488" t="s">
        <v>819</v>
      </c>
      <c r="E4488" t="s">
        <v>820</v>
      </c>
      <c r="F4488" t="s">
        <v>12177</v>
      </c>
      <c r="G4488" s="11"/>
      <c r="H4488" s="11"/>
    </row>
    <row r="4489" spans="1:8" x14ac:dyDescent="0.2">
      <c r="A4489" t="str">
        <f t="shared" si="76"/>
        <v>RA201EAU</v>
      </c>
      <c r="B4489" t="s">
        <v>173</v>
      </c>
      <c r="C4489" t="s">
        <v>12173</v>
      </c>
      <c r="D4489" t="s">
        <v>819</v>
      </c>
      <c r="E4489" t="s">
        <v>820</v>
      </c>
      <c r="F4489" t="s">
        <v>12178</v>
      </c>
      <c r="G4489" s="11"/>
      <c r="H4489" s="11"/>
    </row>
    <row r="4490" spans="1:8" x14ac:dyDescent="0.2">
      <c r="A4490" t="str">
        <f t="shared" si="76"/>
        <v>RA201Elstead</v>
      </c>
      <c r="B4490" t="s">
        <v>173</v>
      </c>
      <c r="C4490" t="s">
        <v>12173</v>
      </c>
      <c r="D4490" t="s">
        <v>819</v>
      </c>
      <c r="E4490" t="s">
        <v>820</v>
      </c>
      <c r="F4490" t="s">
        <v>10276</v>
      </c>
      <c r="G4490" s="11"/>
      <c r="H4490" s="11"/>
    </row>
    <row r="4491" spans="1:8" x14ac:dyDescent="0.2">
      <c r="A4491" t="str">
        <f t="shared" si="76"/>
        <v>RA201Ewhurst</v>
      </c>
      <c r="B4491" t="s">
        <v>173</v>
      </c>
      <c r="C4491" t="s">
        <v>12173</v>
      </c>
      <c r="D4491" t="s">
        <v>819</v>
      </c>
      <c r="E4491" t="s">
        <v>820</v>
      </c>
      <c r="F4491" t="s">
        <v>12179</v>
      </c>
      <c r="G4491" s="11"/>
      <c r="H4491" s="11"/>
    </row>
    <row r="4492" spans="1:8" x14ac:dyDescent="0.2">
      <c r="A4492" t="str">
        <f t="shared" si="76"/>
        <v>RA201Frensham</v>
      </c>
      <c r="B4492" t="s">
        <v>173</v>
      </c>
      <c r="C4492" t="s">
        <v>12173</v>
      </c>
      <c r="D4492" t="s">
        <v>819</v>
      </c>
      <c r="E4492" t="s">
        <v>820</v>
      </c>
      <c r="F4492" t="s">
        <v>12180</v>
      </c>
      <c r="G4492" s="11"/>
      <c r="H4492" s="11"/>
    </row>
    <row r="4493" spans="1:8" x14ac:dyDescent="0.2">
      <c r="A4493" t="str">
        <f t="shared" si="76"/>
        <v>RA201Hascombe</v>
      </c>
      <c r="B4493" t="s">
        <v>173</v>
      </c>
      <c r="C4493" t="s">
        <v>12173</v>
      </c>
      <c r="D4493" t="s">
        <v>819</v>
      </c>
      <c r="E4493" t="s">
        <v>820</v>
      </c>
      <c r="F4493" t="s">
        <v>12181</v>
      </c>
      <c r="G4493" s="11"/>
      <c r="H4493" s="11"/>
    </row>
    <row r="4494" spans="1:8" x14ac:dyDescent="0.2">
      <c r="A4494" t="str">
        <f t="shared" si="76"/>
        <v>RA201Haslemere Wards</v>
      </c>
      <c r="B4494" t="s">
        <v>173</v>
      </c>
      <c r="C4494" t="s">
        <v>12173</v>
      </c>
      <c r="D4494" t="s">
        <v>819</v>
      </c>
      <c r="E4494" t="s">
        <v>820</v>
      </c>
      <c r="F4494" t="s">
        <v>12182</v>
      </c>
      <c r="G4494" s="11"/>
      <c r="H4494" s="11"/>
    </row>
    <row r="4495" spans="1:8" x14ac:dyDescent="0.2">
      <c r="A4495" t="str">
        <f t="shared" si="76"/>
        <v>RA201Hindhead</v>
      </c>
      <c r="B4495" t="s">
        <v>173</v>
      </c>
      <c r="C4495" t="s">
        <v>12173</v>
      </c>
      <c r="D4495" t="s">
        <v>819</v>
      </c>
      <c r="E4495" t="s">
        <v>820</v>
      </c>
      <c r="F4495" t="s">
        <v>12183</v>
      </c>
      <c r="G4495" s="11"/>
      <c r="H4495" s="11"/>
    </row>
    <row r="4496" spans="1:8" x14ac:dyDescent="0.2">
      <c r="A4496" t="str">
        <f t="shared" si="76"/>
        <v>RA201ICU</v>
      </c>
      <c r="B4496" t="s">
        <v>173</v>
      </c>
      <c r="C4496" t="s">
        <v>12173</v>
      </c>
      <c r="D4496" t="s">
        <v>819</v>
      </c>
      <c r="E4496" t="s">
        <v>820</v>
      </c>
      <c r="F4496" t="s">
        <v>12184</v>
      </c>
      <c r="G4496" s="11"/>
      <c r="H4496" s="11"/>
    </row>
    <row r="4497" spans="1:8" x14ac:dyDescent="0.2">
      <c r="A4497" t="str">
        <f t="shared" si="76"/>
        <v>RA201Maternity</v>
      </c>
      <c r="B4497" t="s">
        <v>173</v>
      </c>
      <c r="C4497" t="s">
        <v>12173</v>
      </c>
      <c r="D4497" t="s">
        <v>819</v>
      </c>
      <c r="E4497" t="s">
        <v>820</v>
      </c>
      <c r="F4497" t="s">
        <v>8834</v>
      </c>
      <c r="G4497" s="11"/>
      <c r="H4497" s="11"/>
    </row>
    <row r="4498" spans="1:8" x14ac:dyDescent="0.2">
      <c r="A4498" t="str">
        <f t="shared" si="76"/>
        <v>RA201Merrow</v>
      </c>
      <c r="B4498" t="s">
        <v>173</v>
      </c>
      <c r="C4498" t="s">
        <v>12173</v>
      </c>
      <c r="D4498" t="s">
        <v>819</v>
      </c>
      <c r="E4498" t="s">
        <v>820</v>
      </c>
      <c r="F4498" t="s">
        <v>9139</v>
      </c>
      <c r="G4498" s="11"/>
      <c r="H4498" s="11"/>
    </row>
    <row r="4499" spans="1:8" x14ac:dyDescent="0.2">
      <c r="A4499" t="str">
        <f t="shared" si="76"/>
        <v>RA201Milford Wards</v>
      </c>
      <c r="B4499" t="s">
        <v>173</v>
      </c>
      <c r="C4499" t="s">
        <v>12173</v>
      </c>
      <c r="D4499" t="s">
        <v>819</v>
      </c>
      <c r="E4499" t="s">
        <v>820</v>
      </c>
      <c r="F4499" t="s">
        <v>12185</v>
      </c>
      <c r="G4499" s="11"/>
      <c r="H4499" s="11"/>
    </row>
    <row r="4500" spans="1:8" x14ac:dyDescent="0.2">
      <c r="A4500" t="str">
        <f t="shared" si="76"/>
        <v>RA201Millbridge</v>
      </c>
      <c r="B4500" t="s">
        <v>173</v>
      </c>
      <c r="C4500" t="s">
        <v>12173</v>
      </c>
      <c r="D4500" t="s">
        <v>819</v>
      </c>
      <c r="E4500" t="s">
        <v>820</v>
      </c>
      <c r="F4500" t="s">
        <v>12186</v>
      </c>
      <c r="G4500" s="11"/>
      <c r="H4500" s="11"/>
    </row>
    <row r="4501" spans="1:8" x14ac:dyDescent="0.2">
      <c r="A4501" t="str">
        <f t="shared" si="76"/>
        <v>RA201Onslow</v>
      </c>
      <c r="B4501" t="s">
        <v>173</v>
      </c>
      <c r="C4501" t="s">
        <v>12173</v>
      </c>
      <c r="D4501" t="s">
        <v>819</v>
      </c>
      <c r="E4501" t="s">
        <v>820</v>
      </c>
      <c r="F4501" t="s">
        <v>12187</v>
      </c>
      <c r="G4501" s="11"/>
      <c r="H4501" s="11"/>
    </row>
    <row r="4502" spans="1:8" x14ac:dyDescent="0.2">
      <c r="A4502" t="str">
        <f t="shared" si="76"/>
        <v>RA201SCBU</v>
      </c>
      <c r="B4502" t="s">
        <v>173</v>
      </c>
      <c r="C4502" t="s">
        <v>12173</v>
      </c>
      <c r="D4502" t="s">
        <v>819</v>
      </c>
      <c r="E4502" t="s">
        <v>820</v>
      </c>
      <c r="F4502" t="s">
        <v>12188</v>
      </c>
      <c r="G4502" s="11" t="s">
        <v>14269</v>
      </c>
      <c r="H4502" s="11">
        <v>43910</v>
      </c>
    </row>
    <row r="4503" spans="1:8" x14ac:dyDescent="0.2">
      <c r="A4503" t="str">
        <f t="shared" si="76"/>
        <v>RA201SSSU</v>
      </c>
      <c r="B4503" t="s">
        <v>173</v>
      </c>
      <c r="C4503" t="s">
        <v>12173</v>
      </c>
      <c r="D4503" t="s">
        <v>819</v>
      </c>
      <c r="E4503" t="s">
        <v>820</v>
      </c>
      <c r="F4503" t="s">
        <v>8494</v>
      </c>
      <c r="G4503" s="11"/>
      <c r="H4503" s="11"/>
    </row>
    <row r="4504" spans="1:8" x14ac:dyDescent="0.2">
      <c r="A4504" t="str">
        <f t="shared" si="76"/>
        <v>RA201Wisley</v>
      </c>
      <c r="B4504" t="s">
        <v>173</v>
      </c>
      <c r="C4504" t="s">
        <v>12173</v>
      </c>
      <c r="D4504" t="s">
        <v>819</v>
      </c>
      <c r="E4504" t="s">
        <v>820</v>
      </c>
      <c r="F4504" t="s">
        <v>11031</v>
      </c>
      <c r="G4504" s="11"/>
      <c r="H4504" s="11"/>
    </row>
    <row r="4505" spans="1:8" x14ac:dyDescent="0.2">
      <c r="A4505" t="str">
        <f t="shared" si="76"/>
        <v>RD102Chippenham  Birthing Centre</v>
      </c>
      <c r="B4505" t="s">
        <v>173</v>
      </c>
      <c r="C4505" t="s">
        <v>12173</v>
      </c>
      <c r="D4505" t="s">
        <v>819</v>
      </c>
      <c r="E4505" t="s">
        <v>820</v>
      </c>
      <c r="F4505" t="s">
        <v>12189</v>
      </c>
      <c r="G4505" s="11"/>
      <c r="H4505" s="11"/>
    </row>
    <row r="4506" spans="1:8" x14ac:dyDescent="0.2">
      <c r="A4506" t="str">
        <f t="shared" si="76"/>
        <v>RD121Frome Birthing centre</v>
      </c>
      <c r="B4506" t="s">
        <v>174</v>
      </c>
      <c r="C4506" t="s">
        <v>12190</v>
      </c>
      <c r="D4506" t="s">
        <v>1099</v>
      </c>
      <c r="E4506" t="s">
        <v>975</v>
      </c>
      <c r="F4506" t="s">
        <v>12191</v>
      </c>
      <c r="G4506" s="11"/>
      <c r="H4506" s="11"/>
    </row>
    <row r="4507" spans="1:8" x14ac:dyDescent="0.2">
      <c r="A4507" t="str">
        <f t="shared" si="76"/>
        <v>RD129Paulton Birthing centre</v>
      </c>
      <c r="B4507" t="s">
        <v>174</v>
      </c>
      <c r="C4507" t="s">
        <v>12190</v>
      </c>
      <c r="D4507" t="s">
        <v>1101</v>
      </c>
      <c r="E4507" t="s">
        <v>972</v>
      </c>
      <c r="F4507" t="s">
        <v>12192</v>
      </c>
      <c r="G4507" s="11"/>
      <c r="H4507" s="11"/>
    </row>
    <row r="4508" spans="1:8" x14ac:dyDescent="0.2">
      <c r="A4508" t="str">
        <f t="shared" si="76"/>
        <v>RD115Violet Prince ward</v>
      </c>
      <c r="B4508" t="s">
        <v>174</v>
      </c>
      <c r="C4508" t="s">
        <v>12190</v>
      </c>
      <c r="D4508" t="s">
        <v>1106</v>
      </c>
      <c r="E4508" t="s">
        <v>1107</v>
      </c>
      <c r="F4508" t="s">
        <v>12193</v>
      </c>
      <c r="G4508" s="11"/>
      <c r="H4508" s="11"/>
    </row>
    <row r="4509" spans="1:8" x14ac:dyDescent="0.2">
      <c r="A4509" t="str">
        <f t="shared" si="76"/>
        <v>RD130ACE</v>
      </c>
      <c r="B4509" t="s">
        <v>174</v>
      </c>
      <c r="C4509" t="s">
        <v>12190</v>
      </c>
      <c r="D4509" t="s">
        <v>1110</v>
      </c>
      <c r="E4509" t="s">
        <v>1111</v>
      </c>
      <c r="F4509" t="s">
        <v>12194</v>
      </c>
      <c r="G4509" s="11"/>
      <c r="H4509" s="11"/>
    </row>
    <row r="4510" spans="1:8" x14ac:dyDescent="0.2">
      <c r="A4510" t="str">
        <f t="shared" si="76"/>
        <v>RD130Acute Stroke Unit</v>
      </c>
      <c r="B4510" t="s">
        <v>174</v>
      </c>
      <c r="C4510" t="s">
        <v>12190</v>
      </c>
      <c r="D4510" t="s">
        <v>1112</v>
      </c>
      <c r="E4510" t="s">
        <v>1113</v>
      </c>
      <c r="F4510" t="s">
        <v>12195</v>
      </c>
      <c r="G4510" s="11"/>
      <c r="H4510" s="11"/>
    </row>
    <row r="4511" spans="1:8" x14ac:dyDescent="0.2">
      <c r="A4511" t="str">
        <f t="shared" si="76"/>
        <v>RD130Cardiac Ward</v>
      </c>
      <c r="B4511" t="s">
        <v>174</v>
      </c>
      <c r="C4511" t="s">
        <v>12190</v>
      </c>
      <c r="D4511" t="s">
        <v>1112</v>
      </c>
      <c r="E4511" t="s">
        <v>1113</v>
      </c>
      <c r="F4511" t="s">
        <v>11454</v>
      </c>
      <c r="G4511" s="11"/>
      <c r="H4511" s="11"/>
    </row>
    <row r="4512" spans="1:8" x14ac:dyDescent="0.2">
      <c r="A4512" t="str">
        <f t="shared" si="76"/>
        <v>RD130Charlotte Ward</v>
      </c>
      <c r="B4512" t="s">
        <v>174</v>
      </c>
      <c r="C4512" t="s">
        <v>12190</v>
      </c>
      <c r="D4512" t="s">
        <v>1112</v>
      </c>
      <c r="E4512" t="s">
        <v>1113</v>
      </c>
      <c r="F4512" t="s">
        <v>11503</v>
      </c>
      <c r="G4512" s="11"/>
      <c r="H4512" s="11"/>
    </row>
    <row r="4513" spans="1:8" x14ac:dyDescent="0.2">
      <c r="A4513" t="str">
        <f t="shared" si="76"/>
        <v>RD130Cheselden Ward</v>
      </c>
      <c r="B4513" t="s">
        <v>174</v>
      </c>
      <c r="C4513" t="s">
        <v>12190</v>
      </c>
      <c r="D4513" t="s">
        <v>1112</v>
      </c>
      <c r="E4513" t="s">
        <v>1113</v>
      </c>
      <c r="F4513" t="s">
        <v>12196</v>
      </c>
      <c r="G4513" s="11"/>
      <c r="H4513" s="11"/>
    </row>
    <row r="4514" spans="1:8" x14ac:dyDescent="0.2">
      <c r="A4514" t="str">
        <f t="shared" si="76"/>
        <v>RD130Childrens Ward</v>
      </c>
      <c r="B4514" t="s">
        <v>174</v>
      </c>
      <c r="C4514" t="s">
        <v>12190</v>
      </c>
      <c r="D4514" t="s">
        <v>1112</v>
      </c>
      <c r="E4514" t="s">
        <v>1113</v>
      </c>
      <c r="F4514" t="s">
        <v>12197</v>
      </c>
      <c r="G4514" s="11"/>
      <c r="H4514" s="11"/>
    </row>
    <row r="4515" spans="1:8" x14ac:dyDescent="0.2">
      <c r="A4515" t="str">
        <f t="shared" si="76"/>
        <v>RD130Combe Ward</v>
      </c>
      <c r="B4515" t="s">
        <v>174</v>
      </c>
      <c r="C4515" t="s">
        <v>12190</v>
      </c>
      <c r="D4515" t="s">
        <v>1112</v>
      </c>
      <c r="E4515" t="s">
        <v>1113</v>
      </c>
      <c r="F4515" t="s">
        <v>10599</v>
      </c>
      <c r="G4515" s="11"/>
      <c r="H4515" s="11"/>
    </row>
    <row r="4516" spans="1:8" x14ac:dyDescent="0.2">
      <c r="A4516" t="str">
        <f t="shared" si="76"/>
        <v>RD130Coronary Care Unit</v>
      </c>
      <c r="B4516" t="s">
        <v>174</v>
      </c>
      <c r="C4516" t="s">
        <v>12190</v>
      </c>
      <c r="D4516" t="s">
        <v>1112</v>
      </c>
      <c r="E4516" t="s">
        <v>1113</v>
      </c>
      <c r="F4516" t="s">
        <v>12198</v>
      </c>
      <c r="G4516" s="11"/>
      <c r="H4516" s="11"/>
    </row>
    <row r="4517" spans="1:8" x14ac:dyDescent="0.2">
      <c r="A4517" t="str">
        <f t="shared" si="76"/>
        <v>RD130Forrester Brown Ward A</v>
      </c>
      <c r="B4517" t="s">
        <v>174</v>
      </c>
      <c r="C4517" t="s">
        <v>12190</v>
      </c>
      <c r="D4517" t="s">
        <v>1112</v>
      </c>
      <c r="E4517" t="s">
        <v>1113</v>
      </c>
      <c r="F4517" t="s">
        <v>8647</v>
      </c>
      <c r="G4517" s="11"/>
      <c r="H4517" s="11"/>
    </row>
    <row r="4518" spans="1:8" x14ac:dyDescent="0.2">
      <c r="A4518" t="str">
        <f t="shared" si="76"/>
        <v>RD130Haygarth Ward</v>
      </c>
      <c r="B4518" t="s">
        <v>174</v>
      </c>
      <c r="C4518" t="s">
        <v>12190</v>
      </c>
      <c r="D4518" t="s">
        <v>1112</v>
      </c>
      <c r="E4518" t="s">
        <v>1113</v>
      </c>
      <c r="F4518" t="s">
        <v>12199</v>
      </c>
      <c r="G4518" s="11"/>
      <c r="H4518" s="11"/>
    </row>
    <row r="4519" spans="1:8" x14ac:dyDescent="0.2">
      <c r="A4519" t="str">
        <f t="shared" si="76"/>
        <v>RD130Helena Ward</v>
      </c>
      <c r="B4519" t="s">
        <v>174</v>
      </c>
      <c r="C4519" t="s">
        <v>12190</v>
      </c>
      <c r="D4519" t="s">
        <v>1112</v>
      </c>
      <c r="E4519" t="s">
        <v>1113</v>
      </c>
      <c r="F4519" t="s">
        <v>12200</v>
      </c>
      <c r="G4519" s="11"/>
      <c r="H4519" s="11"/>
    </row>
    <row r="4520" spans="1:8" x14ac:dyDescent="0.2">
      <c r="A4520" t="str">
        <f t="shared" si="76"/>
        <v>RD130Intensive Therapy Unit</v>
      </c>
      <c r="B4520" t="s">
        <v>174</v>
      </c>
      <c r="C4520" t="s">
        <v>12190</v>
      </c>
      <c r="D4520" t="s">
        <v>1112</v>
      </c>
      <c r="E4520" t="s">
        <v>1113</v>
      </c>
      <c r="F4520" t="s">
        <v>12201</v>
      </c>
      <c r="G4520" s="11"/>
      <c r="H4520" s="11"/>
    </row>
    <row r="4521" spans="1:8" x14ac:dyDescent="0.2">
      <c r="A4521" t="str">
        <f t="shared" si="76"/>
        <v>RD130Mary Ward and Central delivery suite</v>
      </c>
      <c r="B4521" t="s">
        <v>174</v>
      </c>
      <c r="C4521" t="s">
        <v>12190</v>
      </c>
      <c r="D4521" t="s">
        <v>1112</v>
      </c>
      <c r="E4521" t="s">
        <v>1113</v>
      </c>
      <c r="F4521" t="s">
        <v>12202</v>
      </c>
      <c r="G4521" s="11"/>
      <c r="H4521" s="11"/>
    </row>
    <row r="4522" spans="1:8" x14ac:dyDescent="0.2">
      <c r="A4522" t="str">
        <f t="shared" si="76"/>
        <v>RD130Medical Assessment Unit</v>
      </c>
      <c r="B4522" t="s">
        <v>174</v>
      </c>
      <c r="C4522" t="s">
        <v>12190</v>
      </c>
      <c r="D4522" t="s">
        <v>1112</v>
      </c>
      <c r="E4522" t="s">
        <v>1113</v>
      </c>
      <c r="F4522" t="s">
        <v>12203</v>
      </c>
      <c r="G4522" s="11"/>
      <c r="H4522" s="11"/>
    </row>
    <row r="4523" spans="1:8" x14ac:dyDescent="0.2">
      <c r="A4523" t="str">
        <f t="shared" si="76"/>
        <v>RD130Medical Short Stay</v>
      </c>
      <c r="B4523" t="s">
        <v>174</v>
      </c>
      <c r="C4523" t="s">
        <v>12190</v>
      </c>
      <c r="D4523" t="s">
        <v>1112</v>
      </c>
      <c r="E4523" t="s">
        <v>1113</v>
      </c>
      <c r="F4523" t="s">
        <v>10169</v>
      </c>
      <c r="G4523" s="11"/>
      <c r="H4523" s="11"/>
    </row>
    <row r="4524" spans="1:8" x14ac:dyDescent="0.2">
      <c r="A4524" t="str">
        <f t="shared" si="76"/>
        <v>RD130Midford Ward</v>
      </c>
      <c r="B4524" t="s">
        <v>174</v>
      </c>
      <c r="C4524" t="s">
        <v>12190</v>
      </c>
      <c r="D4524" t="s">
        <v>1112</v>
      </c>
      <c r="E4524" t="s">
        <v>1113</v>
      </c>
      <c r="F4524" t="s">
        <v>10170</v>
      </c>
      <c r="G4524" s="11"/>
      <c r="H4524" s="11"/>
    </row>
    <row r="4525" spans="1:8" x14ac:dyDescent="0.2">
      <c r="A4525" t="str">
        <f t="shared" si="76"/>
        <v>RD130Neonatal Intensive Care Unit</v>
      </c>
      <c r="B4525" t="s">
        <v>174</v>
      </c>
      <c r="C4525" t="s">
        <v>12190</v>
      </c>
      <c r="D4525" t="s">
        <v>1112</v>
      </c>
      <c r="E4525" t="s">
        <v>1113</v>
      </c>
      <c r="F4525" t="s">
        <v>12204</v>
      </c>
      <c r="G4525" s="11"/>
      <c r="H4525" s="11"/>
    </row>
    <row r="4526" spans="1:8" x14ac:dyDescent="0.2">
      <c r="A4526" t="str">
        <f t="shared" si="76"/>
        <v>RD130Parry Ward</v>
      </c>
      <c r="B4526" t="s">
        <v>174</v>
      </c>
      <c r="C4526" t="s">
        <v>12190</v>
      </c>
      <c r="D4526" t="s">
        <v>1112</v>
      </c>
      <c r="E4526" t="s">
        <v>1113</v>
      </c>
      <c r="F4526" t="s">
        <v>9612</v>
      </c>
      <c r="G4526" s="11"/>
      <c r="H4526" s="11"/>
    </row>
    <row r="4527" spans="1:8" x14ac:dyDescent="0.2">
      <c r="A4527" t="str">
        <f t="shared" si="76"/>
        <v>RD130Phillip Yeoman Ward</v>
      </c>
      <c r="B4527" t="s">
        <v>174</v>
      </c>
      <c r="C4527" t="s">
        <v>12190</v>
      </c>
      <c r="D4527" t="s">
        <v>1112</v>
      </c>
      <c r="E4527" t="s">
        <v>1113</v>
      </c>
      <c r="F4527" t="s">
        <v>12205</v>
      </c>
      <c r="G4527" s="11"/>
      <c r="H4527" s="11"/>
    </row>
    <row r="4528" spans="1:8" x14ac:dyDescent="0.2">
      <c r="A4528" t="str">
        <f t="shared" si="76"/>
        <v>RD130Pierce</v>
      </c>
      <c r="B4528" t="s">
        <v>174</v>
      </c>
      <c r="C4528" t="s">
        <v>12190</v>
      </c>
      <c r="D4528" t="s">
        <v>1112</v>
      </c>
      <c r="E4528" t="s">
        <v>1113</v>
      </c>
      <c r="F4528" t="s">
        <v>12206</v>
      </c>
      <c r="G4528" s="11"/>
      <c r="H4528" s="11"/>
    </row>
    <row r="4529" spans="1:8" x14ac:dyDescent="0.2">
      <c r="A4529" t="str">
        <f t="shared" si="76"/>
        <v>RD130Pulteney Ward</v>
      </c>
      <c r="B4529" t="s">
        <v>174</v>
      </c>
      <c r="C4529" t="s">
        <v>12190</v>
      </c>
      <c r="D4529" t="s">
        <v>1112</v>
      </c>
      <c r="E4529" t="s">
        <v>1113</v>
      </c>
      <c r="F4529" t="s">
        <v>12207</v>
      </c>
      <c r="G4529" s="11"/>
      <c r="H4529" s="11"/>
    </row>
    <row r="4530" spans="1:8" x14ac:dyDescent="0.2">
      <c r="A4530" t="str">
        <f t="shared" si="76"/>
        <v>RD130Respiratory Ward</v>
      </c>
      <c r="B4530" t="s">
        <v>174</v>
      </c>
      <c r="C4530" t="s">
        <v>12190</v>
      </c>
      <c r="D4530" t="s">
        <v>1112</v>
      </c>
      <c r="E4530" t="s">
        <v>1113</v>
      </c>
      <c r="F4530" t="s">
        <v>12208</v>
      </c>
      <c r="G4530" s="11"/>
      <c r="H4530" s="11"/>
    </row>
    <row r="4531" spans="1:8" x14ac:dyDescent="0.2">
      <c r="A4531" t="str">
        <f t="shared" si="76"/>
        <v>RD130Robin Smith Ward</v>
      </c>
      <c r="B4531" t="s">
        <v>174</v>
      </c>
      <c r="C4531" t="s">
        <v>12190</v>
      </c>
      <c r="D4531" t="s">
        <v>1112</v>
      </c>
      <c r="E4531" t="s">
        <v>1113</v>
      </c>
      <c r="F4531" t="s">
        <v>12209</v>
      </c>
      <c r="G4531" s="11"/>
      <c r="H4531" s="11"/>
    </row>
    <row r="4532" spans="1:8" x14ac:dyDescent="0.2">
      <c r="A4532" t="str">
        <f t="shared" si="76"/>
        <v>RD130Surgical Admissions Unit</v>
      </c>
      <c r="B4532" t="s">
        <v>174</v>
      </c>
      <c r="C4532" t="s">
        <v>12190</v>
      </c>
      <c r="D4532" t="s">
        <v>1112</v>
      </c>
      <c r="E4532" t="s">
        <v>1113</v>
      </c>
      <c r="F4532" t="s">
        <v>12210</v>
      </c>
      <c r="G4532" s="11"/>
      <c r="H4532" s="11"/>
    </row>
    <row r="4533" spans="1:8" x14ac:dyDescent="0.2">
      <c r="A4533" t="str">
        <f t="shared" si="76"/>
        <v>RD130Surgical Short Stay Unit</v>
      </c>
      <c r="B4533" t="s">
        <v>174</v>
      </c>
      <c r="C4533" t="s">
        <v>12190</v>
      </c>
      <c r="D4533" t="s">
        <v>1112</v>
      </c>
      <c r="E4533" t="s">
        <v>1113</v>
      </c>
      <c r="F4533" t="s">
        <v>12211</v>
      </c>
      <c r="G4533" s="11"/>
      <c r="H4533" s="11"/>
    </row>
    <row r="4534" spans="1:8" x14ac:dyDescent="0.2">
      <c r="A4534" t="str">
        <f t="shared" si="76"/>
        <v>RD130Waterhouse Ward</v>
      </c>
      <c r="B4534" t="s">
        <v>174</v>
      </c>
      <c r="C4534" t="s">
        <v>12190</v>
      </c>
      <c r="D4534" t="s">
        <v>1112</v>
      </c>
      <c r="E4534" t="s">
        <v>1113</v>
      </c>
      <c r="F4534" t="s">
        <v>12212</v>
      </c>
      <c r="G4534" s="11"/>
      <c r="H4534" s="11"/>
    </row>
    <row r="4535" spans="1:8" x14ac:dyDescent="0.2">
      <c r="A4535" t="str">
        <f t="shared" si="76"/>
        <v>RD130William Budd Ward</v>
      </c>
      <c r="B4535" t="s">
        <v>174</v>
      </c>
      <c r="C4535" t="s">
        <v>12190</v>
      </c>
      <c r="D4535" t="s">
        <v>1112</v>
      </c>
      <c r="E4535" t="s">
        <v>1113</v>
      </c>
      <c r="F4535" t="s">
        <v>12213</v>
      </c>
      <c r="G4535" s="11"/>
      <c r="H4535" s="11"/>
    </row>
    <row r="4536" spans="1:8" x14ac:dyDescent="0.2">
      <c r="A4536" t="str">
        <f t="shared" si="76"/>
        <v>RD108Trowbridge birthing centre</v>
      </c>
      <c r="B4536" t="s">
        <v>174</v>
      </c>
      <c r="C4536" t="s">
        <v>12190</v>
      </c>
      <c r="D4536" t="s">
        <v>1112</v>
      </c>
      <c r="E4536" t="s">
        <v>1113</v>
      </c>
      <c r="F4536" t="s">
        <v>12214</v>
      </c>
      <c r="G4536" s="11"/>
      <c r="H4536" s="11"/>
    </row>
    <row r="4537" spans="1:8" x14ac:dyDescent="0.2">
      <c r="A4537" t="str">
        <f t="shared" si="76"/>
        <v>RNZ02Amesbury</v>
      </c>
      <c r="B4537" t="s">
        <v>174</v>
      </c>
      <c r="C4537" t="s">
        <v>12190</v>
      </c>
      <c r="D4537" t="s">
        <v>1117</v>
      </c>
      <c r="E4537" t="s">
        <v>1118</v>
      </c>
      <c r="F4537" t="s">
        <v>12215</v>
      </c>
      <c r="G4537" s="11"/>
      <c r="H4537" s="11"/>
    </row>
    <row r="4538" spans="1:8" x14ac:dyDescent="0.2">
      <c r="A4538" t="str">
        <f t="shared" si="76"/>
        <v>RNZ02AMU</v>
      </c>
      <c r="B4538" t="s">
        <v>176</v>
      </c>
      <c r="C4538" t="s">
        <v>12242</v>
      </c>
      <c r="D4538" t="s">
        <v>2637</v>
      </c>
      <c r="E4538" t="s">
        <v>1974</v>
      </c>
      <c r="F4538" t="s">
        <v>12243</v>
      </c>
      <c r="G4538" s="11"/>
      <c r="H4538" s="11"/>
    </row>
    <row r="4539" spans="1:8" x14ac:dyDescent="0.2">
      <c r="A4539" t="str">
        <f t="shared" si="76"/>
        <v>RNZ02Avon</v>
      </c>
      <c r="B4539" t="s">
        <v>176</v>
      </c>
      <c r="C4539" t="s">
        <v>12242</v>
      </c>
      <c r="D4539" t="s">
        <v>2637</v>
      </c>
      <c r="E4539" t="s">
        <v>1974</v>
      </c>
      <c r="F4539" t="s">
        <v>8392</v>
      </c>
      <c r="G4539" s="11"/>
      <c r="H4539" s="11"/>
    </row>
    <row r="4540" spans="1:8" x14ac:dyDescent="0.2">
      <c r="A4540" t="str">
        <f t="shared" si="76"/>
        <v>RNZ02Breamore</v>
      </c>
      <c r="B4540" t="s">
        <v>176</v>
      </c>
      <c r="C4540" t="s">
        <v>12242</v>
      </c>
      <c r="D4540" t="s">
        <v>2637</v>
      </c>
      <c r="E4540" t="s">
        <v>1974</v>
      </c>
      <c r="F4540" t="s">
        <v>8705</v>
      </c>
      <c r="G4540" s="11"/>
      <c r="H4540" s="11"/>
    </row>
    <row r="4541" spans="1:8" x14ac:dyDescent="0.2">
      <c r="A4541" t="str">
        <f t="shared" si="76"/>
        <v>RNZ02Britford</v>
      </c>
      <c r="B4541" t="s">
        <v>176</v>
      </c>
      <c r="C4541" t="s">
        <v>12242</v>
      </c>
      <c r="D4541" t="s">
        <v>2637</v>
      </c>
      <c r="E4541" t="s">
        <v>1974</v>
      </c>
      <c r="F4541" t="s">
        <v>12244</v>
      </c>
      <c r="G4541" s="11"/>
      <c r="H4541" s="11"/>
    </row>
    <row r="4542" spans="1:8" x14ac:dyDescent="0.2">
      <c r="A4542" t="str">
        <f t="shared" si="76"/>
        <v>RNZ02Chilmark</v>
      </c>
      <c r="B4542" t="s">
        <v>176</v>
      </c>
      <c r="C4542" t="s">
        <v>12242</v>
      </c>
      <c r="D4542" t="s">
        <v>2637</v>
      </c>
      <c r="E4542" t="s">
        <v>1974</v>
      </c>
      <c r="F4542" t="s">
        <v>12245</v>
      </c>
      <c r="G4542" s="11"/>
      <c r="H4542" s="11"/>
    </row>
    <row r="4543" spans="1:8" x14ac:dyDescent="0.2">
      <c r="A4543" t="str">
        <f t="shared" si="76"/>
        <v>RNZ02Downton</v>
      </c>
      <c r="B4543" t="s">
        <v>176</v>
      </c>
      <c r="C4543" t="s">
        <v>12242</v>
      </c>
      <c r="D4543" t="s">
        <v>2637</v>
      </c>
      <c r="E4543" t="s">
        <v>1974</v>
      </c>
      <c r="F4543" t="s">
        <v>12246</v>
      </c>
      <c r="G4543" s="11"/>
      <c r="H4543" s="11"/>
    </row>
    <row r="4544" spans="1:8" x14ac:dyDescent="0.2">
      <c r="A4544" t="str">
        <f t="shared" si="76"/>
        <v>RNZ02Durrington</v>
      </c>
      <c r="B4544" t="s">
        <v>176</v>
      </c>
      <c r="C4544" t="s">
        <v>12242</v>
      </c>
      <c r="D4544" t="s">
        <v>2637</v>
      </c>
      <c r="E4544" t="s">
        <v>1974</v>
      </c>
      <c r="F4544" t="s">
        <v>12247</v>
      </c>
      <c r="G4544" s="11"/>
      <c r="H4544" s="11"/>
    </row>
    <row r="4545" spans="1:8" x14ac:dyDescent="0.2">
      <c r="A4545" t="str">
        <f t="shared" si="76"/>
        <v>RNZ02Farley</v>
      </c>
      <c r="B4545" t="s">
        <v>176</v>
      </c>
      <c r="C4545" t="s">
        <v>12242</v>
      </c>
      <c r="D4545" t="s">
        <v>2637</v>
      </c>
      <c r="E4545" t="s">
        <v>1974</v>
      </c>
      <c r="F4545" t="s">
        <v>12248</v>
      </c>
      <c r="G4545" s="11"/>
      <c r="H4545" s="11"/>
    </row>
    <row r="4546" spans="1:8" x14ac:dyDescent="0.2">
      <c r="A4546" t="str">
        <f t="shared" si="76"/>
        <v>RNZ02Hospice</v>
      </c>
      <c r="B4546" t="s">
        <v>176</v>
      </c>
      <c r="C4546" t="s">
        <v>12242</v>
      </c>
      <c r="D4546" t="s">
        <v>2637</v>
      </c>
      <c r="E4546" t="s">
        <v>1974</v>
      </c>
      <c r="F4546" t="s">
        <v>12249</v>
      </c>
      <c r="G4546" s="11"/>
      <c r="H4546" s="11"/>
    </row>
    <row r="4547" spans="1:8" x14ac:dyDescent="0.2">
      <c r="A4547" t="str">
        <f t="shared" si="76"/>
        <v>RNZ02Longford</v>
      </c>
      <c r="B4547" t="s">
        <v>176</v>
      </c>
      <c r="C4547" t="s">
        <v>12242</v>
      </c>
      <c r="D4547" t="s">
        <v>2637</v>
      </c>
      <c r="E4547" t="s">
        <v>1974</v>
      </c>
      <c r="F4547" t="s">
        <v>12250</v>
      </c>
      <c r="G4547" s="11"/>
      <c r="H4547" s="11"/>
    </row>
    <row r="4548" spans="1:8" x14ac:dyDescent="0.2">
      <c r="A4548" t="str">
        <f t="shared" si="76"/>
        <v>RNZ02Maternity</v>
      </c>
      <c r="B4548" t="s">
        <v>176</v>
      </c>
      <c r="C4548" t="s">
        <v>12242</v>
      </c>
      <c r="D4548" t="s">
        <v>2637</v>
      </c>
      <c r="E4548" t="s">
        <v>1974</v>
      </c>
      <c r="F4548" t="s">
        <v>14279</v>
      </c>
      <c r="G4548" s="11"/>
      <c r="H4548" s="11"/>
    </row>
    <row r="4549" spans="1:8" x14ac:dyDescent="0.2">
      <c r="A4549" t="str">
        <f t="shared" si="76"/>
        <v>RNZ02NICU</v>
      </c>
      <c r="B4549" t="s">
        <v>176</v>
      </c>
      <c r="C4549" t="s">
        <v>12242</v>
      </c>
      <c r="D4549" t="s">
        <v>2637</v>
      </c>
      <c r="E4549" t="s">
        <v>1974</v>
      </c>
      <c r="F4549" t="s">
        <v>9139</v>
      </c>
      <c r="G4549" s="11"/>
      <c r="H4549" s="11"/>
    </row>
    <row r="4550" spans="1:8" x14ac:dyDescent="0.2">
      <c r="A4550" t="str">
        <f t="shared" ref="A4550:A4613" si="77">CONCATENATE(D4551,F4551)</f>
        <v>RNZ02Odstock</v>
      </c>
      <c r="B4550" t="s">
        <v>176</v>
      </c>
      <c r="C4550" t="s">
        <v>12242</v>
      </c>
      <c r="D4550" t="s">
        <v>2637</v>
      </c>
      <c r="E4550" t="s">
        <v>1974</v>
      </c>
      <c r="F4550" t="s">
        <v>8408</v>
      </c>
      <c r="G4550" s="11"/>
      <c r="H4550" s="11"/>
    </row>
    <row r="4551" spans="1:8" x14ac:dyDescent="0.2">
      <c r="A4551" t="str">
        <f t="shared" si="77"/>
        <v>RNZ02Pembroke</v>
      </c>
      <c r="B4551" t="s">
        <v>176</v>
      </c>
      <c r="C4551" t="s">
        <v>12242</v>
      </c>
      <c r="D4551" t="s">
        <v>2637</v>
      </c>
      <c r="E4551" t="s">
        <v>1974</v>
      </c>
      <c r="F4551" t="s">
        <v>12251</v>
      </c>
      <c r="G4551" s="11"/>
      <c r="H4551" s="11"/>
    </row>
    <row r="4552" spans="1:8" x14ac:dyDescent="0.2">
      <c r="A4552" t="str">
        <f t="shared" si="77"/>
        <v>RNZ02Pitton</v>
      </c>
      <c r="B4552" t="s">
        <v>176</v>
      </c>
      <c r="C4552" t="s">
        <v>12242</v>
      </c>
      <c r="D4552" t="s">
        <v>2637</v>
      </c>
      <c r="E4552" t="s">
        <v>1974</v>
      </c>
      <c r="F4552" t="s">
        <v>11121</v>
      </c>
      <c r="G4552" s="11"/>
      <c r="H4552" s="11"/>
    </row>
    <row r="4553" spans="1:8" x14ac:dyDescent="0.2">
      <c r="A4553" t="str">
        <f t="shared" si="77"/>
        <v>RNZ02Radnor</v>
      </c>
      <c r="B4553" t="s">
        <v>176</v>
      </c>
      <c r="C4553" t="s">
        <v>12242</v>
      </c>
      <c r="D4553" t="s">
        <v>2637</v>
      </c>
      <c r="E4553" t="s">
        <v>1974</v>
      </c>
      <c r="F4553" t="s">
        <v>12252</v>
      </c>
      <c r="G4553" s="11"/>
      <c r="H4553" s="11"/>
    </row>
    <row r="4554" spans="1:8" x14ac:dyDescent="0.2">
      <c r="A4554" t="str">
        <f t="shared" si="77"/>
        <v>RNZ02Redlynch</v>
      </c>
      <c r="B4554" t="s">
        <v>176</v>
      </c>
      <c r="C4554" t="s">
        <v>12242</v>
      </c>
      <c r="D4554" t="s">
        <v>2637</v>
      </c>
      <c r="E4554" t="s">
        <v>1974</v>
      </c>
      <c r="F4554" t="s">
        <v>12253</v>
      </c>
      <c r="G4554" s="11"/>
      <c r="H4554" s="11"/>
    </row>
    <row r="4555" spans="1:8" x14ac:dyDescent="0.2">
      <c r="A4555" t="str">
        <f t="shared" si="77"/>
        <v>RNZ02Sarum</v>
      </c>
      <c r="B4555" t="s">
        <v>176</v>
      </c>
      <c r="C4555" t="s">
        <v>12242</v>
      </c>
      <c r="D4555" t="s">
        <v>2637</v>
      </c>
      <c r="E4555" t="s">
        <v>1974</v>
      </c>
      <c r="F4555" t="s">
        <v>12254</v>
      </c>
      <c r="G4555" s="11"/>
      <c r="H4555" s="11"/>
    </row>
    <row r="4556" spans="1:8" x14ac:dyDescent="0.2">
      <c r="A4556" t="str">
        <f t="shared" si="77"/>
        <v>RNZ02Spire</v>
      </c>
      <c r="B4556" t="s">
        <v>176</v>
      </c>
      <c r="C4556" t="s">
        <v>12242</v>
      </c>
      <c r="D4556" t="s">
        <v>2637</v>
      </c>
      <c r="E4556" t="s">
        <v>1974</v>
      </c>
      <c r="F4556" t="s">
        <v>12255</v>
      </c>
      <c r="G4556" s="11"/>
      <c r="H4556" s="11"/>
    </row>
    <row r="4557" spans="1:8" x14ac:dyDescent="0.2">
      <c r="A4557" t="str">
        <f t="shared" si="77"/>
        <v>RNZ02Tamar</v>
      </c>
      <c r="B4557" t="s">
        <v>176</v>
      </c>
      <c r="C4557" t="s">
        <v>12242</v>
      </c>
      <c r="D4557" t="s">
        <v>2637</v>
      </c>
      <c r="E4557" t="s">
        <v>1974</v>
      </c>
      <c r="F4557" t="s">
        <v>12256</v>
      </c>
      <c r="G4557" s="11"/>
      <c r="H4557" s="11"/>
    </row>
    <row r="4558" spans="1:8" x14ac:dyDescent="0.2">
      <c r="A4558" t="str">
        <f t="shared" si="77"/>
        <v>RNZ02Tisbury</v>
      </c>
      <c r="B4558" t="s">
        <v>176</v>
      </c>
      <c r="C4558" t="s">
        <v>12242</v>
      </c>
      <c r="D4558" t="s">
        <v>2637</v>
      </c>
      <c r="E4558" t="s">
        <v>1974</v>
      </c>
      <c r="F4558" t="s">
        <v>11774</v>
      </c>
      <c r="G4558" s="11"/>
      <c r="H4558" s="11"/>
    </row>
    <row r="4559" spans="1:8" x14ac:dyDescent="0.2">
      <c r="A4559" t="str">
        <f t="shared" si="77"/>
        <v>RNZ02Whiteparish</v>
      </c>
      <c r="B4559" t="s">
        <v>176</v>
      </c>
      <c r="C4559" t="s">
        <v>12242</v>
      </c>
      <c r="D4559" t="s">
        <v>2637</v>
      </c>
      <c r="E4559" t="s">
        <v>1974</v>
      </c>
      <c r="F4559" t="s">
        <v>12257</v>
      </c>
      <c r="G4559" s="11"/>
      <c r="H4559" s="11"/>
    </row>
    <row r="4560" spans="1:8" x14ac:dyDescent="0.2">
      <c r="A4560" t="str">
        <f t="shared" si="77"/>
        <v>RXK03Ophthalmic Unit - City</v>
      </c>
      <c r="B4560" t="s">
        <v>176</v>
      </c>
      <c r="C4560" t="s">
        <v>12242</v>
      </c>
      <c r="D4560" t="s">
        <v>2637</v>
      </c>
      <c r="E4560" t="s">
        <v>1974</v>
      </c>
      <c r="F4560" t="s">
        <v>12258</v>
      </c>
      <c r="G4560" s="11"/>
      <c r="H4560" s="11"/>
    </row>
    <row r="4561" spans="1:8" x14ac:dyDescent="0.2">
      <c r="A4561" t="str">
        <f t="shared" si="77"/>
        <v>RXK02AMUs - City</v>
      </c>
      <c r="B4561" t="s">
        <v>177</v>
      </c>
      <c r="C4561" t="s">
        <v>12259</v>
      </c>
      <c r="D4561" t="s">
        <v>6644</v>
      </c>
      <c r="E4561" t="s">
        <v>6645</v>
      </c>
      <c r="F4561" t="s">
        <v>12260</v>
      </c>
      <c r="G4561" s="11"/>
      <c r="H4561" s="11"/>
    </row>
    <row r="4562" spans="1:8" x14ac:dyDescent="0.2">
      <c r="A4562" t="str">
        <f t="shared" si="77"/>
        <v>RXK02CCS - Critical Care Services - City</v>
      </c>
      <c r="B4562" t="s">
        <v>177</v>
      </c>
      <c r="C4562" t="s">
        <v>12259</v>
      </c>
      <c r="D4562" t="s">
        <v>6648</v>
      </c>
      <c r="E4562" t="s">
        <v>6649</v>
      </c>
      <c r="F4562" t="s">
        <v>12261</v>
      </c>
      <c r="G4562" s="11"/>
      <c r="H4562" s="11"/>
    </row>
    <row r="4563" spans="1:8" x14ac:dyDescent="0.2">
      <c r="A4563" t="str">
        <f t="shared" si="77"/>
        <v>RXK02City Surgical Unit (CSU)</v>
      </c>
      <c r="B4563" t="s">
        <v>177</v>
      </c>
      <c r="C4563" t="s">
        <v>12259</v>
      </c>
      <c r="D4563" t="s">
        <v>6648</v>
      </c>
      <c r="E4563" t="s">
        <v>6649</v>
      </c>
      <c r="F4563" t="s">
        <v>12262</v>
      </c>
      <c r="G4563" s="11"/>
      <c r="H4563" s="11"/>
    </row>
    <row r="4564" spans="1:8" x14ac:dyDescent="0.2">
      <c r="A4564" t="str">
        <f t="shared" si="77"/>
        <v>RXK02D11 - Male Older Adult</v>
      </c>
      <c r="B4564" t="s">
        <v>177</v>
      </c>
      <c r="C4564" t="s">
        <v>12259</v>
      </c>
      <c r="D4564" t="s">
        <v>6648</v>
      </c>
      <c r="E4564" t="s">
        <v>6649</v>
      </c>
      <c r="F4564" t="s">
        <v>12263</v>
      </c>
      <c r="G4564" s="11"/>
      <c r="H4564" s="11"/>
    </row>
    <row r="4565" spans="1:8" x14ac:dyDescent="0.2">
      <c r="A4565" t="str">
        <f t="shared" si="77"/>
        <v>RXK02D15/D16 Gastro/Resp</v>
      </c>
      <c r="B4565" t="s">
        <v>177</v>
      </c>
      <c r="C4565" t="s">
        <v>12259</v>
      </c>
      <c r="D4565" t="s">
        <v>6648</v>
      </c>
      <c r="E4565" t="s">
        <v>6649</v>
      </c>
      <c r="F4565" t="s">
        <v>12264</v>
      </c>
      <c r="G4565" s="11"/>
      <c r="H4565" s="11"/>
    </row>
    <row r="4566" spans="1:8" x14ac:dyDescent="0.2">
      <c r="A4566" t="str">
        <f t="shared" si="77"/>
        <v>RXK02D17 (Gynae Ward)</v>
      </c>
      <c r="B4566" t="s">
        <v>177</v>
      </c>
      <c r="C4566" t="s">
        <v>12259</v>
      </c>
      <c r="D4566" t="s">
        <v>6648</v>
      </c>
      <c r="E4566" t="s">
        <v>6649</v>
      </c>
      <c r="F4566" t="s">
        <v>12265</v>
      </c>
      <c r="G4566" s="11"/>
      <c r="H4566" s="11"/>
    </row>
    <row r="4567" spans="1:8" x14ac:dyDescent="0.2">
      <c r="A4567" t="str">
        <f t="shared" si="77"/>
        <v>RXK02D19 - Paediatric Medicine</v>
      </c>
      <c r="B4567" t="s">
        <v>177</v>
      </c>
      <c r="C4567" t="s">
        <v>12259</v>
      </c>
      <c r="D4567" t="s">
        <v>6648</v>
      </c>
      <c r="E4567" t="s">
        <v>6649</v>
      </c>
      <c r="F4567" t="s">
        <v>12266</v>
      </c>
      <c r="G4567" s="11"/>
      <c r="H4567" s="11"/>
    </row>
    <row r="4568" spans="1:8" x14ac:dyDescent="0.2">
      <c r="A4568" t="str">
        <f t="shared" si="77"/>
        <v>RXK02D26 - Female Older Adult</v>
      </c>
      <c r="B4568" t="s">
        <v>177</v>
      </c>
      <c r="C4568" t="s">
        <v>12259</v>
      </c>
      <c r="D4568" t="s">
        <v>6648</v>
      </c>
      <c r="E4568" t="s">
        <v>6649</v>
      </c>
      <c r="F4568" t="s">
        <v>12267</v>
      </c>
      <c r="G4568" s="11"/>
      <c r="H4568" s="11"/>
    </row>
    <row r="4569" spans="1:8" x14ac:dyDescent="0.2">
      <c r="A4569" t="str">
        <f t="shared" si="77"/>
        <v>RXK02D43 - Community RTG</v>
      </c>
      <c r="B4569" t="s">
        <v>177</v>
      </c>
      <c r="C4569" t="s">
        <v>12259</v>
      </c>
      <c r="D4569" t="s">
        <v>6648</v>
      </c>
      <c r="E4569" t="s">
        <v>6649</v>
      </c>
      <c r="F4569" t="s">
        <v>12268</v>
      </c>
      <c r="G4569" s="11"/>
      <c r="H4569" s="11"/>
    </row>
    <row r="4570" spans="1:8" x14ac:dyDescent="0.2">
      <c r="A4570" t="str">
        <f t="shared" si="77"/>
        <v>RXK02D47 - City</v>
      </c>
      <c r="B4570" t="s">
        <v>177</v>
      </c>
      <c r="C4570" t="s">
        <v>12259</v>
      </c>
      <c r="D4570" t="s">
        <v>6648</v>
      </c>
      <c r="E4570" t="s">
        <v>6649</v>
      </c>
      <c r="F4570" t="s">
        <v>12269</v>
      </c>
      <c r="G4570" s="11"/>
      <c r="H4570" s="11"/>
    </row>
    <row r="4571" spans="1:8" x14ac:dyDescent="0.2">
      <c r="A4571" t="str">
        <f t="shared" si="77"/>
        <v>RXK02D5/D7 - Cardiology</v>
      </c>
      <c r="B4571" t="s">
        <v>177</v>
      </c>
      <c r="C4571" t="s">
        <v>12259</v>
      </c>
      <c r="D4571" t="s">
        <v>6648</v>
      </c>
      <c r="E4571" t="s">
        <v>6649</v>
      </c>
      <c r="F4571" t="s">
        <v>12270</v>
      </c>
      <c r="G4571" s="11"/>
      <c r="H4571" s="11"/>
    </row>
    <row r="4572" spans="1:8" x14ac:dyDescent="0.2">
      <c r="A4572" t="str">
        <f t="shared" si="77"/>
        <v>RXK02Labour Ward - City</v>
      </c>
      <c r="B4572" t="s">
        <v>177</v>
      </c>
      <c r="C4572" t="s">
        <v>12259</v>
      </c>
      <c r="D4572" t="s">
        <v>6648</v>
      </c>
      <c r="E4572" t="s">
        <v>6649</v>
      </c>
      <c r="F4572" t="s">
        <v>12271</v>
      </c>
      <c r="G4572" s="11"/>
      <c r="H4572" s="11"/>
    </row>
    <row r="4573" spans="1:8" x14ac:dyDescent="0.2">
      <c r="A4573" t="str">
        <f t="shared" si="77"/>
        <v>RXK02Maternity 1 - City</v>
      </c>
      <c r="B4573" t="s">
        <v>177</v>
      </c>
      <c r="C4573" t="s">
        <v>12259</v>
      </c>
      <c r="D4573" t="s">
        <v>6648</v>
      </c>
      <c r="E4573" t="s">
        <v>6649</v>
      </c>
      <c r="F4573" t="s">
        <v>12272</v>
      </c>
      <c r="G4573" s="11"/>
      <c r="H4573" s="11"/>
    </row>
    <row r="4574" spans="1:8" x14ac:dyDescent="0.2">
      <c r="A4574" t="str">
        <f t="shared" si="77"/>
        <v>RXK02Maternity 2 - City</v>
      </c>
      <c r="B4574" t="s">
        <v>177</v>
      </c>
      <c r="C4574" t="s">
        <v>12259</v>
      </c>
      <c r="D4574" t="s">
        <v>6648</v>
      </c>
      <c r="E4574" t="s">
        <v>6649</v>
      </c>
      <c r="F4574" t="s">
        <v>12273</v>
      </c>
      <c r="G4574" s="11"/>
      <c r="H4574" s="11"/>
    </row>
    <row r="4575" spans="1:8" x14ac:dyDescent="0.2">
      <c r="A4575" t="str">
        <f t="shared" si="77"/>
        <v>RXK02Neonatal Unit - City</v>
      </c>
      <c r="B4575" t="s">
        <v>177</v>
      </c>
      <c r="C4575" t="s">
        <v>12259</v>
      </c>
      <c r="D4575" t="s">
        <v>6648</v>
      </c>
      <c r="E4575" t="s">
        <v>6649</v>
      </c>
      <c r="F4575" t="s">
        <v>12274</v>
      </c>
      <c r="G4575" s="11"/>
      <c r="H4575" s="11"/>
    </row>
    <row r="4576" spans="1:8" x14ac:dyDescent="0.2">
      <c r="A4576" t="str">
        <f t="shared" si="77"/>
        <v>RXK02Serenity Birth Centre - City</v>
      </c>
      <c r="B4576" t="s">
        <v>177</v>
      </c>
      <c r="C4576" t="s">
        <v>12259</v>
      </c>
      <c r="D4576" t="s">
        <v>6648</v>
      </c>
      <c r="E4576" t="s">
        <v>6649</v>
      </c>
      <c r="F4576" t="s">
        <v>12275</v>
      </c>
      <c r="G4576" s="11"/>
      <c r="H4576" s="11"/>
    </row>
    <row r="4577" spans="1:8" x14ac:dyDescent="0.2">
      <c r="A4577" t="str">
        <f t="shared" si="77"/>
        <v>RXK10Eliza Tinsley Ward - Community RTG</v>
      </c>
      <c r="B4577" t="s">
        <v>177</v>
      </c>
      <c r="C4577" t="s">
        <v>12259</v>
      </c>
      <c r="D4577" t="s">
        <v>6648</v>
      </c>
      <c r="E4577" t="s">
        <v>6649</v>
      </c>
      <c r="F4577" t="s">
        <v>12276</v>
      </c>
      <c r="G4577" s="11"/>
      <c r="H4577" s="11"/>
    </row>
    <row r="4578" spans="1:8" x14ac:dyDescent="0.2">
      <c r="A4578" t="str">
        <f t="shared" si="77"/>
        <v>RXK10Henderson</v>
      </c>
      <c r="B4578" t="s">
        <v>177</v>
      </c>
      <c r="C4578" t="s">
        <v>12259</v>
      </c>
      <c r="D4578" t="s">
        <v>6650</v>
      </c>
      <c r="E4578" t="s">
        <v>6651</v>
      </c>
      <c r="F4578" t="s">
        <v>12277</v>
      </c>
      <c r="G4578" s="11"/>
      <c r="H4578" s="11"/>
    </row>
    <row r="4579" spans="1:8" x14ac:dyDescent="0.2">
      <c r="A4579" t="str">
        <f t="shared" si="77"/>
        <v>RXK10Leasowes</v>
      </c>
      <c r="B4579" t="s">
        <v>177</v>
      </c>
      <c r="C4579" t="s">
        <v>12259</v>
      </c>
      <c r="D4579" t="s">
        <v>6650</v>
      </c>
      <c r="E4579" t="s">
        <v>6651</v>
      </c>
      <c r="F4579" t="s">
        <v>12278</v>
      </c>
      <c r="G4579" s="11"/>
      <c r="H4579" s="11"/>
    </row>
    <row r="4580" spans="1:8" x14ac:dyDescent="0.2">
      <c r="A4580" t="str">
        <f t="shared" si="77"/>
        <v>RXK10McCarthy - Rowley</v>
      </c>
      <c r="B4580" t="s">
        <v>177</v>
      </c>
      <c r="C4580" t="s">
        <v>12259</v>
      </c>
      <c r="D4580" t="s">
        <v>6650</v>
      </c>
      <c r="E4580" t="s">
        <v>6651</v>
      </c>
      <c r="F4580" t="s">
        <v>12279</v>
      </c>
      <c r="G4580" s="11"/>
      <c r="H4580" s="11"/>
    </row>
    <row r="4581" spans="1:8" x14ac:dyDescent="0.2">
      <c r="A4581" t="str">
        <f t="shared" si="77"/>
        <v>RXK01AMU A - Sandwell</v>
      </c>
      <c r="B4581" t="s">
        <v>177</v>
      </c>
      <c r="C4581" t="s">
        <v>12259</v>
      </c>
      <c r="D4581" t="s">
        <v>6650</v>
      </c>
      <c r="E4581" t="s">
        <v>6651</v>
      </c>
      <c r="F4581" t="s">
        <v>12280</v>
      </c>
      <c r="G4581" s="11"/>
      <c r="H4581" s="11"/>
    </row>
    <row r="4582" spans="1:8" x14ac:dyDescent="0.2">
      <c r="A4582" t="str">
        <f t="shared" si="77"/>
        <v>RXK01Critical Care - Sandwell</v>
      </c>
      <c r="B4582" t="s">
        <v>177</v>
      </c>
      <c r="C4582" t="s">
        <v>12259</v>
      </c>
      <c r="D4582" t="s">
        <v>6652</v>
      </c>
      <c r="E4582" t="s">
        <v>6653</v>
      </c>
      <c r="F4582" t="s">
        <v>12281</v>
      </c>
      <c r="G4582" s="11"/>
      <c r="H4582" s="11"/>
    </row>
    <row r="4583" spans="1:8" x14ac:dyDescent="0.2">
      <c r="A4583" t="str">
        <f t="shared" si="77"/>
        <v>RXK01Lyndon 1 - Paediatrics</v>
      </c>
      <c r="B4583" t="s">
        <v>177</v>
      </c>
      <c r="C4583" t="s">
        <v>12259</v>
      </c>
      <c r="D4583" t="s">
        <v>6652</v>
      </c>
      <c r="E4583" t="s">
        <v>6653</v>
      </c>
      <c r="F4583" t="s">
        <v>12282</v>
      </c>
      <c r="G4583" s="11"/>
      <c r="H4583" s="11"/>
    </row>
    <row r="4584" spans="1:8" x14ac:dyDescent="0.2">
      <c r="A4584" t="str">
        <f t="shared" si="77"/>
        <v>RXK01Lyndon 2 - Surgery</v>
      </c>
      <c r="B4584" t="s">
        <v>177</v>
      </c>
      <c r="C4584" t="s">
        <v>12259</v>
      </c>
      <c r="D4584" t="s">
        <v>6652</v>
      </c>
      <c r="E4584" t="s">
        <v>6653</v>
      </c>
      <c r="F4584" t="s">
        <v>12283</v>
      </c>
      <c r="G4584" s="11"/>
      <c r="H4584" s="11"/>
    </row>
    <row r="4585" spans="1:8" x14ac:dyDescent="0.2">
      <c r="A4585" t="str">
        <f t="shared" si="77"/>
        <v>RXK01Lyndon 3 - T&amp;O/Stepdown</v>
      </c>
      <c r="B4585" t="s">
        <v>177</v>
      </c>
      <c r="C4585" t="s">
        <v>12259</v>
      </c>
      <c r="D4585" t="s">
        <v>6652</v>
      </c>
      <c r="E4585" t="s">
        <v>6653</v>
      </c>
      <c r="F4585" t="s">
        <v>12284</v>
      </c>
      <c r="G4585" s="11"/>
      <c r="H4585" s="11"/>
    </row>
    <row r="4586" spans="1:8" x14ac:dyDescent="0.2">
      <c r="A4586" t="str">
        <f t="shared" si="77"/>
        <v>RXK01Lyndon 4</v>
      </c>
      <c r="B4586" t="s">
        <v>177</v>
      </c>
      <c r="C4586" t="s">
        <v>12259</v>
      </c>
      <c r="D4586" t="s">
        <v>6652</v>
      </c>
      <c r="E4586" t="s">
        <v>6653</v>
      </c>
      <c r="F4586" t="s">
        <v>12285</v>
      </c>
      <c r="G4586" s="11"/>
      <c r="H4586" s="11"/>
    </row>
    <row r="4587" spans="1:8" x14ac:dyDescent="0.2">
      <c r="A4587" t="str">
        <f t="shared" si="77"/>
        <v>RXK01Lyndon 5 - Acute Medicine</v>
      </c>
      <c r="B4587" t="s">
        <v>177</v>
      </c>
      <c r="C4587" t="s">
        <v>12259</v>
      </c>
      <c r="D4587" t="s">
        <v>6652</v>
      </c>
      <c r="E4587" t="s">
        <v>6653</v>
      </c>
      <c r="F4587" t="s">
        <v>12286</v>
      </c>
      <c r="G4587" s="11"/>
      <c r="H4587" s="11"/>
    </row>
    <row r="4588" spans="1:8" x14ac:dyDescent="0.2">
      <c r="A4588" t="str">
        <f t="shared" si="77"/>
        <v>RXK01Lyndon Ground - PAU/Adolescents</v>
      </c>
      <c r="B4588" t="s">
        <v>177</v>
      </c>
      <c r="C4588" t="s">
        <v>12259</v>
      </c>
      <c r="D4588" t="s">
        <v>6652</v>
      </c>
      <c r="E4588" t="s">
        <v>6653</v>
      </c>
      <c r="F4588" t="s">
        <v>12287</v>
      </c>
      <c r="G4588" s="11"/>
      <c r="H4588" s="11"/>
    </row>
    <row r="4589" spans="1:8" x14ac:dyDescent="0.2">
      <c r="A4589" t="str">
        <f t="shared" si="77"/>
        <v>RXK01Newton 3 - T&amp;O</v>
      </c>
      <c r="B4589" t="s">
        <v>177</v>
      </c>
      <c r="C4589" t="s">
        <v>12259</v>
      </c>
      <c r="D4589" t="s">
        <v>6652</v>
      </c>
      <c r="E4589" t="s">
        <v>6653</v>
      </c>
      <c r="F4589" t="s">
        <v>12288</v>
      </c>
      <c r="G4589" s="11"/>
      <c r="H4589" s="11"/>
    </row>
    <row r="4590" spans="1:8" x14ac:dyDescent="0.2">
      <c r="A4590" t="str">
        <f t="shared" si="77"/>
        <v>RXK01Newton 4 - Stroke and Neurology Rehab</v>
      </c>
      <c r="B4590" t="s">
        <v>177</v>
      </c>
      <c r="C4590" t="s">
        <v>12259</v>
      </c>
      <c r="D4590" t="s">
        <v>6652</v>
      </c>
      <c r="E4590" t="s">
        <v>6653</v>
      </c>
      <c r="F4590" t="s">
        <v>12289</v>
      </c>
      <c r="G4590" s="11"/>
      <c r="H4590" s="11"/>
    </row>
    <row r="4591" spans="1:8" x14ac:dyDescent="0.2">
      <c r="A4591" t="str">
        <f t="shared" si="77"/>
        <v>RXK01Newton 5 - Haematology</v>
      </c>
      <c r="B4591" t="s">
        <v>177</v>
      </c>
      <c r="C4591" t="s">
        <v>12259</v>
      </c>
      <c r="D4591" t="s">
        <v>6652</v>
      </c>
      <c r="E4591" t="s">
        <v>6653</v>
      </c>
      <c r="F4591" t="s">
        <v>12290</v>
      </c>
      <c r="G4591" s="11"/>
      <c r="H4591" s="11"/>
    </row>
    <row r="4592" spans="1:8" x14ac:dyDescent="0.2">
      <c r="A4592" t="str">
        <f t="shared" si="77"/>
        <v>RXK01Older Persons Assessment Unit (OPAU) - Sandwell</v>
      </c>
      <c r="B4592" t="s">
        <v>177</v>
      </c>
      <c r="C4592" t="s">
        <v>12259</v>
      </c>
      <c r="D4592" t="s">
        <v>6652</v>
      </c>
      <c r="E4592" t="s">
        <v>6653</v>
      </c>
      <c r="F4592" t="s">
        <v>12291</v>
      </c>
      <c r="G4592" s="11"/>
      <c r="H4592" s="11"/>
    </row>
    <row r="4593" spans="1:8" x14ac:dyDescent="0.2">
      <c r="A4593" t="str">
        <f t="shared" si="77"/>
        <v>RXK01Priory 2 - Colorectal/General Surgery</v>
      </c>
      <c r="B4593" t="s">
        <v>177</v>
      </c>
      <c r="C4593" t="s">
        <v>12259</v>
      </c>
      <c r="D4593" t="s">
        <v>6652</v>
      </c>
      <c r="E4593" t="s">
        <v>6653</v>
      </c>
      <c r="F4593" t="s">
        <v>12292</v>
      </c>
      <c r="G4593" s="11"/>
      <c r="H4593" s="11"/>
    </row>
    <row r="4594" spans="1:8" x14ac:dyDescent="0.2">
      <c r="A4594" t="str">
        <f t="shared" si="77"/>
        <v>RXK01Priory 4 - Stroke/Neurology</v>
      </c>
      <c r="B4594" t="s">
        <v>177</v>
      </c>
      <c r="C4594" t="s">
        <v>12259</v>
      </c>
      <c r="D4594" t="s">
        <v>6652</v>
      </c>
      <c r="E4594" t="s">
        <v>6653</v>
      </c>
      <c r="F4594" t="s">
        <v>12293</v>
      </c>
      <c r="G4594" s="11"/>
      <c r="H4594" s="11"/>
    </row>
    <row r="4595" spans="1:8" x14ac:dyDescent="0.2">
      <c r="A4595" t="str">
        <f t="shared" si="77"/>
        <v>RXK01Priory 5 - Gastro/Resp</v>
      </c>
      <c r="B4595" t="s">
        <v>177</v>
      </c>
      <c r="C4595" t="s">
        <v>12259</v>
      </c>
      <c r="D4595" t="s">
        <v>6652</v>
      </c>
      <c r="E4595" t="s">
        <v>6653</v>
      </c>
      <c r="F4595" t="s">
        <v>12294</v>
      </c>
      <c r="G4595" s="11"/>
      <c r="H4595" s="11"/>
    </row>
    <row r="4596" spans="1:8" x14ac:dyDescent="0.2">
      <c r="A4596" t="str">
        <f t="shared" si="77"/>
        <v>RXK01SAU - Sandwell</v>
      </c>
      <c r="B4596" t="s">
        <v>177</v>
      </c>
      <c r="C4596" t="s">
        <v>12259</v>
      </c>
      <c r="D4596" t="s">
        <v>6652</v>
      </c>
      <c r="E4596" t="s">
        <v>6653</v>
      </c>
      <c r="F4596" t="s">
        <v>12295</v>
      </c>
      <c r="G4596" s="11"/>
      <c r="H4596" s="11"/>
    </row>
    <row r="4597" spans="1:8" x14ac:dyDescent="0.2">
      <c r="A4597" t="str">
        <f t="shared" si="77"/>
        <v>RCUEFEmerald</v>
      </c>
      <c r="B4597" t="s">
        <v>177</v>
      </c>
      <c r="C4597" t="s">
        <v>12259</v>
      </c>
      <c r="D4597" t="s">
        <v>6652</v>
      </c>
      <c r="E4597" t="s">
        <v>6653</v>
      </c>
      <c r="F4597" t="s">
        <v>12296</v>
      </c>
      <c r="G4597" s="11"/>
      <c r="H4597" s="11"/>
    </row>
    <row r="4598" spans="1:8" x14ac:dyDescent="0.2">
      <c r="A4598" t="str">
        <f t="shared" si="77"/>
        <v>RCUEFNSU</v>
      </c>
      <c r="B4598" t="s">
        <v>178</v>
      </c>
      <c r="C4598" t="s">
        <v>12297</v>
      </c>
      <c r="D4598" t="s">
        <v>1093</v>
      </c>
      <c r="E4598" t="s">
        <v>1094</v>
      </c>
      <c r="F4598" t="s">
        <v>12298</v>
      </c>
      <c r="G4598" s="11"/>
      <c r="H4598" s="11"/>
    </row>
    <row r="4599" spans="1:8" x14ac:dyDescent="0.2">
      <c r="A4599" t="str">
        <f t="shared" si="77"/>
        <v>RCUEFPCCU</v>
      </c>
      <c r="B4599" t="s">
        <v>178</v>
      </c>
      <c r="C4599" t="s">
        <v>12297</v>
      </c>
      <c r="D4599" t="s">
        <v>1093</v>
      </c>
      <c r="E4599" t="s">
        <v>1094</v>
      </c>
      <c r="F4599" t="s">
        <v>12299</v>
      </c>
      <c r="G4599" s="11"/>
      <c r="H4599" s="11"/>
    </row>
    <row r="4600" spans="1:8" x14ac:dyDescent="0.2">
      <c r="A4600" t="str">
        <f t="shared" si="77"/>
        <v>RCUEFRuby</v>
      </c>
      <c r="B4600" t="s">
        <v>178</v>
      </c>
      <c r="C4600" t="s">
        <v>12297</v>
      </c>
      <c r="D4600" t="s">
        <v>1093</v>
      </c>
      <c r="E4600" t="s">
        <v>1094</v>
      </c>
      <c r="F4600" t="s">
        <v>12300</v>
      </c>
      <c r="G4600" s="11"/>
      <c r="H4600" s="11"/>
    </row>
    <row r="4601" spans="1:8" x14ac:dyDescent="0.2">
      <c r="A4601" t="str">
        <f t="shared" si="77"/>
        <v>RCUEFRyegate House</v>
      </c>
      <c r="B4601" t="s">
        <v>178</v>
      </c>
      <c r="C4601" t="s">
        <v>12297</v>
      </c>
      <c r="D4601" t="s">
        <v>1093</v>
      </c>
      <c r="E4601" t="s">
        <v>1094</v>
      </c>
      <c r="F4601" t="s">
        <v>9851</v>
      </c>
      <c r="G4601" s="11"/>
      <c r="H4601" s="11"/>
    </row>
    <row r="4602" spans="1:8" x14ac:dyDescent="0.2">
      <c r="A4602" t="str">
        <f t="shared" si="77"/>
        <v>RCUEFSapphire</v>
      </c>
      <c r="B4602" t="s">
        <v>178</v>
      </c>
      <c r="C4602" t="s">
        <v>12297</v>
      </c>
      <c r="D4602" t="s">
        <v>1093</v>
      </c>
      <c r="E4602" t="s">
        <v>1094</v>
      </c>
      <c r="F4602" t="s">
        <v>12301</v>
      </c>
      <c r="G4602" s="11"/>
      <c r="H4602" s="11"/>
    </row>
    <row r="4603" spans="1:8" x14ac:dyDescent="0.2">
      <c r="A4603" t="str">
        <f t="shared" si="77"/>
        <v>RCUEFWard 1</v>
      </c>
      <c r="B4603" t="s">
        <v>178</v>
      </c>
      <c r="C4603" t="s">
        <v>12297</v>
      </c>
      <c r="D4603" t="s">
        <v>1093</v>
      </c>
      <c r="E4603" t="s">
        <v>1094</v>
      </c>
      <c r="F4603" t="s">
        <v>11122</v>
      </c>
      <c r="G4603" s="11"/>
      <c r="H4603" s="11"/>
    </row>
    <row r="4604" spans="1:8" x14ac:dyDescent="0.2">
      <c r="A4604" t="str">
        <f t="shared" si="77"/>
        <v>RCUEFWard 2</v>
      </c>
      <c r="B4604" t="s">
        <v>178</v>
      </c>
      <c r="C4604" t="s">
        <v>12297</v>
      </c>
      <c r="D4604" t="s">
        <v>1093</v>
      </c>
      <c r="E4604" t="s">
        <v>1094</v>
      </c>
      <c r="F4604" t="s">
        <v>8749</v>
      </c>
      <c r="G4604" s="11"/>
      <c r="H4604" s="11"/>
    </row>
    <row r="4605" spans="1:8" x14ac:dyDescent="0.2">
      <c r="A4605" t="str">
        <f t="shared" si="77"/>
        <v>RCUEFWard 3</v>
      </c>
      <c r="B4605" t="s">
        <v>178</v>
      </c>
      <c r="C4605" t="s">
        <v>12297</v>
      </c>
      <c r="D4605" t="s">
        <v>1093</v>
      </c>
      <c r="E4605" t="s">
        <v>1094</v>
      </c>
      <c r="F4605" t="s">
        <v>8752</v>
      </c>
      <c r="G4605" s="11"/>
      <c r="H4605" s="11"/>
    </row>
    <row r="4606" spans="1:8" x14ac:dyDescent="0.2">
      <c r="A4606" t="str">
        <f t="shared" si="77"/>
        <v>RCUEFWard 4</v>
      </c>
      <c r="B4606" t="s">
        <v>178</v>
      </c>
      <c r="C4606" t="s">
        <v>12297</v>
      </c>
      <c r="D4606" t="s">
        <v>1093</v>
      </c>
      <c r="E4606" t="s">
        <v>1094</v>
      </c>
      <c r="F4606" t="s">
        <v>8759</v>
      </c>
      <c r="G4606" s="11"/>
      <c r="H4606" s="11"/>
    </row>
    <row r="4607" spans="1:8" x14ac:dyDescent="0.2">
      <c r="A4607" t="str">
        <f t="shared" si="77"/>
        <v>RCUEFWard 5</v>
      </c>
      <c r="B4607" t="s">
        <v>178</v>
      </c>
      <c r="C4607" t="s">
        <v>12297</v>
      </c>
      <c r="D4607" t="s">
        <v>1093</v>
      </c>
      <c r="E4607" t="s">
        <v>1094</v>
      </c>
      <c r="F4607" t="s">
        <v>8760</v>
      </c>
      <c r="G4607" s="11"/>
      <c r="H4607" s="11"/>
    </row>
    <row r="4608" spans="1:8" x14ac:dyDescent="0.2">
      <c r="A4608" t="str">
        <f t="shared" si="77"/>
        <v>RCUEFWard 6</v>
      </c>
      <c r="B4608" t="s">
        <v>178</v>
      </c>
      <c r="C4608" t="s">
        <v>12297</v>
      </c>
      <c r="D4608" t="s">
        <v>1093</v>
      </c>
      <c r="E4608" t="s">
        <v>1094</v>
      </c>
      <c r="F4608" t="s">
        <v>8753</v>
      </c>
      <c r="G4608" s="11"/>
      <c r="H4608" s="11"/>
    </row>
    <row r="4609" spans="1:8" x14ac:dyDescent="0.2">
      <c r="A4609" t="str">
        <f t="shared" si="77"/>
        <v>TAHXMForest Close Ward 1</v>
      </c>
      <c r="B4609" t="s">
        <v>178</v>
      </c>
      <c r="C4609" t="s">
        <v>12297</v>
      </c>
      <c r="D4609" t="s">
        <v>1093</v>
      </c>
      <c r="E4609" t="s">
        <v>1094</v>
      </c>
      <c r="F4609" t="s">
        <v>8790</v>
      </c>
      <c r="G4609" s="11"/>
      <c r="H4609" s="11"/>
    </row>
    <row r="4610" spans="1:8" x14ac:dyDescent="0.2">
      <c r="A4610" t="str">
        <f t="shared" si="77"/>
        <v>TAHXMForest Close Ward 2</v>
      </c>
      <c r="B4610" t="s">
        <v>179</v>
      </c>
      <c r="C4610" t="s">
        <v>14192</v>
      </c>
      <c r="D4610" t="s">
        <v>8287</v>
      </c>
      <c r="E4610" t="s">
        <v>8288</v>
      </c>
      <c r="F4610" t="s">
        <v>12302</v>
      </c>
      <c r="G4610" s="11"/>
      <c r="H4610" s="11"/>
    </row>
    <row r="4611" spans="1:8" x14ac:dyDescent="0.2">
      <c r="A4611" t="str">
        <f t="shared" si="77"/>
        <v>TAHXMForest Close Ward 3</v>
      </c>
      <c r="B4611" t="s">
        <v>179</v>
      </c>
      <c r="C4611" t="s">
        <v>14192</v>
      </c>
      <c r="D4611" t="s">
        <v>8287</v>
      </c>
      <c r="E4611" t="s">
        <v>8288</v>
      </c>
      <c r="F4611" t="s">
        <v>12303</v>
      </c>
      <c r="G4611" s="11"/>
      <c r="H4611" s="11"/>
    </row>
    <row r="4612" spans="1:8" x14ac:dyDescent="0.2">
      <c r="A4612" t="str">
        <f t="shared" si="77"/>
        <v>TAHXNForest Lodge Assessment</v>
      </c>
      <c r="B4612" t="s">
        <v>179</v>
      </c>
      <c r="C4612" t="s">
        <v>14192</v>
      </c>
      <c r="D4612" t="s">
        <v>8287</v>
      </c>
      <c r="E4612" t="s">
        <v>8288</v>
      </c>
      <c r="F4612" t="s">
        <v>12304</v>
      </c>
      <c r="G4612" s="11"/>
      <c r="H4612" s="11"/>
    </row>
    <row r="4613" spans="1:8" x14ac:dyDescent="0.2">
      <c r="A4613" t="str">
        <f t="shared" si="77"/>
        <v>TAHXNForest Lodge Rehab</v>
      </c>
      <c r="B4613" t="s">
        <v>179</v>
      </c>
      <c r="C4613" t="s">
        <v>14192</v>
      </c>
      <c r="D4613" t="s">
        <v>8289</v>
      </c>
      <c r="E4613" t="s">
        <v>4876</v>
      </c>
      <c r="F4613" t="s">
        <v>12305</v>
      </c>
      <c r="G4613" s="11"/>
      <c r="H4613" s="11"/>
    </row>
    <row r="4614" spans="1:8" x14ac:dyDescent="0.2">
      <c r="A4614" t="str">
        <f t="shared" ref="A4614:A4681" si="78">CONCATENATE(D4615,F4615)</f>
        <v>TAHXPG1</v>
      </c>
      <c r="B4614" t="s">
        <v>179</v>
      </c>
      <c r="C4614" t="s">
        <v>14192</v>
      </c>
      <c r="D4614" t="s">
        <v>8289</v>
      </c>
      <c r="E4614" t="s">
        <v>4876</v>
      </c>
      <c r="F4614" t="s">
        <v>12306</v>
      </c>
      <c r="G4614" s="11"/>
      <c r="H4614" s="11"/>
    </row>
    <row r="4615" spans="1:8" x14ac:dyDescent="0.2">
      <c r="A4615" t="str">
        <f t="shared" si="78"/>
        <v>TAHECFirshill Rise</v>
      </c>
      <c r="B4615" t="s">
        <v>179</v>
      </c>
      <c r="C4615" t="s">
        <v>14192</v>
      </c>
      <c r="D4615" t="s">
        <v>8293</v>
      </c>
      <c r="E4615" t="s">
        <v>8294</v>
      </c>
      <c r="F4615" t="s">
        <v>9868</v>
      </c>
      <c r="G4615" s="11"/>
      <c r="H4615" s="11"/>
    </row>
    <row r="4616" spans="1:8" x14ac:dyDescent="0.2">
      <c r="A4616" t="str">
        <f t="shared" si="78"/>
        <v>TAHFCBurbage</v>
      </c>
      <c r="B4616" t="s">
        <v>179</v>
      </c>
      <c r="C4616" t="s">
        <v>14192</v>
      </c>
      <c r="D4616" t="s">
        <v>8297</v>
      </c>
      <c r="E4616" t="s">
        <v>8298</v>
      </c>
      <c r="F4616" t="s">
        <v>12307</v>
      </c>
      <c r="G4616" s="11"/>
      <c r="H4616" s="11"/>
    </row>
    <row r="4617" spans="1:8" x14ac:dyDescent="0.2">
      <c r="A4617" t="str">
        <f t="shared" si="78"/>
        <v>TAHFCDovedale 1</v>
      </c>
      <c r="B4617" t="s">
        <v>179</v>
      </c>
      <c r="C4617" t="s">
        <v>14192</v>
      </c>
      <c r="D4617" t="s">
        <v>8301</v>
      </c>
      <c r="E4617" t="s">
        <v>8302</v>
      </c>
      <c r="F4617" t="s">
        <v>12308</v>
      </c>
      <c r="G4617" s="11"/>
      <c r="H4617" s="11"/>
    </row>
    <row r="4618" spans="1:8" x14ac:dyDescent="0.2">
      <c r="A4618" t="str">
        <f t="shared" si="78"/>
        <v>TAHFCStanage</v>
      </c>
      <c r="B4618" t="s">
        <v>179</v>
      </c>
      <c r="C4618" t="s">
        <v>14192</v>
      </c>
      <c r="D4618" t="s">
        <v>8301</v>
      </c>
      <c r="E4618" t="s">
        <v>8302</v>
      </c>
      <c r="F4618" t="s">
        <v>12309</v>
      </c>
      <c r="G4618" s="11"/>
      <c r="H4618" s="11"/>
    </row>
    <row r="4619" spans="1:8" x14ac:dyDescent="0.2">
      <c r="A4619" t="str">
        <f t="shared" si="78"/>
        <v>TAHCCEndcliffe Ward</v>
      </c>
      <c r="B4619" t="s">
        <v>179</v>
      </c>
      <c r="C4619" t="s">
        <v>14192</v>
      </c>
      <c r="D4619" t="s">
        <v>8301</v>
      </c>
      <c r="E4619" t="s">
        <v>8302</v>
      </c>
      <c r="F4619" t="s">
        <v>12310</v>
      </c>
      <c r="G4619" s="11"/>
      <c r="H4619" s="11"/>
    </row>
    <row r="4620" spans="1:8" x14ac:dyDescent="0.2">
      <c r="A4620" t="str">
        <f t="shared" si="78"/>
        <v>TAHCCMaple</v>
      </c>
      <c r="B4620" t="s">
        <v>179</v>
      </c>
      <c r="C4620" t="s">
        <v>14192</v>
      </c>
      <c r="D4620" t="s">
        <v>8319</v>
      </c>
      <c r="E4620" t="s">
        <v>8320</v>
      </c>
      <c r="F4620" t="s">
        <v>12311</v>
      </c>
      <c r="G4620" s="11"/>
      <c r="H4620" s="11"/>
    </row>
    <row r="4621" spans="1:8" x14ac:dyDescent="0.2">
      <c r="A4621" t="str">
        <f t="shared" si="78"/>
        <v>RHQNPBeech Hill - Stroke Pathway &amp; Rehabilitation Centre (SPARC)</v>
      </c>
      <c r="B4621" t="s">
        <v>179</v>
      </c>
      <c r="C4621" t="s">
        <v>14192</v>
      </c>
      <c r="D4621" t="s">
        <v>8319</v>
      </c>
      <c r="E4621" t="s">
        <v>8320</v>
      </c>
      <c r="F4621" t="s">
        <v>8406</v>
      </c>
      <c r="G4621" s="11"/>
      <c r="H4621" s="11"/>
    </row>
    <row r="4622" spans="1:8" x14ac:dyDescent="0.2">
      <c r="A4622" t="str">
        <f t="shared" si="78"/>
        <v>RHQNGAcute Medical Unit</v>
      </c>
      <c r="B4622" t="s">
        <v>180</v>
      </c>
      <c r="C4622" t="s">
        <v>12312</v>
      </c>
      <c r="D4622" t="s">
        <v>1955</v>
      </c>
      <c r="E4622" t="s">
        <v>1956</v>
      </c>
      <c r="F4622" t="s">
        <v>12313</v>
      </c>
      <c r="G4622" s="11"/>
      <c r="H4622" s="11"/>
    </row>
    <row r="4623" spans="1:8" x14ac:dyDescent="0.2">
      <c r="A4623" t="str">
        <f t="shared" si="78"/>
        <v>RHQNGBrearley 1</v>
      </c>
      <c r="B4623" t="s">
        <v>180</v>
      </c>
      <c r="C4623" t="s">
        <v>12312</v>
      </c>
      <c r="D4623" t="s">
        <v>1963</v>
      </c>
      <c r="E4623" t="s">
        <v>1090</v>
      </c>
      <c r="F4623" t="s">
        <v>9310</v>
      </c>
      <c r="G4623" s="11"/>
      <c r="H4623" s="11"/>
    </row>
    <row r="4624" spans="1:8" x14ac:dyDescent="0.2">
      <c r="A4624" t="str">
        <f t="shared" si="78"/>
        <v>RHQNGBrearley 2</v>
      </c>
      <c r="B4624" t="s">
        <v>180</v>
      </c>
      <c r="C4624" t="s">
        <v>12312</v>
      </c>
      <c r="D4624" t="s">
        <v>1963</v>
      </c>
      <c r="E4624" t="s">
        <v>1090</v>
      </c>
      <c r="F4624" t="s">
        <v>12314</v>
      </c>
      <c r="G4624" s="11"/>
      <c r="H4624" s="11"/>
    </row>
    <row r="4625" spans="1:8" x14ac:dyDescent="0.2">
      <c r="A4625" t="str">
        <f t="shared" si="78"/>
        <v>RHQNGBrearley 3</v>
      </c>
      <c r="B4625" t="s">
        <v>180</v>
      </c>
      <c r="C4625" t="s">
        <v>12312</v>
      </c>
      <c r="D4625" t="s">
        <v>1963</v>
      </c>
      <c r="E4625" t="s">
        <v>1090</v>
      </c>
      <c r="F4625" t="s">
        <v>12315</v>
      </c>
      <c r="G4625" s="11"/>
      <c r="H4625" s="11"/>
    </row>
    <row r="4626" spans="1:8" x14ac:dyDescent="0.2">
      <c r="A4626" t="str">
        <f t="shared" si="78"/>
        <v>RHQNGBrearley 4</v>
      </c>
      <c r="B4626" t="s">
        <v>180</v>
      </c>
      <c r="C4626" t="s">
        <v>12312</v>
      </c>
      <c r="D4626" t="s">
        <v>1963</v>
      </c>
      <c r="E4626" t="s">
        <v>1090</v>
      </c>
      <c r="F4626" t="s">
        <v>12316</v>
      </c>
      <c r="G4626" s="11"/>
      <c r="H4626" s="11"/>
    </row>
    <row r="4627" spans="1:8" x14ac:dyDescent="0.2">
      <c r="A4627" t="str">
        <f t="shared" si="78"/>
        <v>RHQNGBrearley 5 (Huntsman 4)</v>
      </c>
      <c r="B4627" t="s">
        <v>180</v>
      </c>
      <c r="C4627" t="s">
        <v>12312</v>
      </c>
      <c r="D4627" t="s">
        <v>1963</v>
      </c>
      <c r="E4627" t="s">
        <v>1090</v>
      </c>
      <c r="F4627" t="s">
        <v>12317</v>
      </c>
      <c r="G4627" s="11"/>
      <c r="H4627" s="11"/>
    </row>
    <row r="4628" spans="1:8" x14ac:dyDescent="0.2">
      <c r="A4628" t="str">
        <f t="shared" si="78"/>
        <v>RHQNGBrearley 6</v>
      </c>
      <c r="B4628" t="s">
        <v>180</v>
      </c>
      <c r="C4628" t="s">
        <v>12312</v>
      </c>
      <c r="D4628" t="s">
        <v>1963</v>
      </c>
      <c r="E4628" t="s">
        <v>1090</v>
      </c>
      <c r="F4628" t="s">
        <v>12318</v>
      </c>
      <c r="G4628" s="11"/>
      <c r="H4628" s="11"/>
    </row>
    <row r="4629" spans="1:8" x14ac:dyDescent="0.2">
      <c r="A4629" t="str">
        <f t="shared" si="78"/>
        <v>RHQNGBrearley 7</v>
      </c>
      <c r="B4629" t="s">
        <v>180</v>
      </c>
      <c r="C4629" t="s">
        <v>12312</v>
      </c>
      <c r="D4629" t="s">
        <v>1963</v>
      </c>
      <c r="E4629" t="s">
        <v>1090</v>
      </c>
      <c r="F4629" t="s">
        <v>12319</v>
      </c>
      <c r="G4629" s="11"/>
      <c r="H4629" s="11"/>
    </row>
    <row r="4630" spans="1:8" x14ac:dyDescent="0.2">
      <c r="A4630" t="str">
        <f t="shared" si="78"/>
        <v>RHQNGBurns Unit</v>
      </c>
      <c r="B4630" t="s">
        <v>180</v>
      </c>
      <c r="C4630" t="s">
        <v>12312</v>
      </c>
      <c r="D4630" t="s">
        <v>1963</v>
      </c>
      <c r="E4630" t="s">
        <v>1090</v>
      </c>
      <c r="F4630" t="s">
        <v>12320</v>
      </c>
      <c r="G4630" s="11"/>
      <c r="H4630" s="11"/>
    </row>
    <row r="4631" spans="1:8" x14ac:dyDescent="0.2">
      <c r="A4631" t="str">
        <f t="shared" si="78"/>
        <v>RHQNGCardiac Intensive Care unit</v>
      </c>
      <c r="B4631" t="s">
        <v>180</v>
      </c>
      <c r="C4631" t="s">
        <v>12312</v>
      </c>
      <c r="D4631" t="s">
        <v>1963</v>
      </c>
      <c r="E4631" t="s">
        <v>1090</v>
      </c>
      <c r="F4631" t="s">
        <v>9132</v>
      </c>
      <c r="G4631" s="11"/>
      <c r="H4631" s="11"/>
    </row>
    <row r="4632" spans="1:8" x14ac:dyDescent="0.2">
      <c r="A4632" t="str">
        <f t="shared" si="78"/>
        <v>RHQNGCCU</v>
      </c>
      <c r="B4632" t="s">
        <v>180</v>
      </c>
      <c r="C4632" t="s">
        <v>12312</v>
      </c>
      <c r="D4632" t="s">
        <v>1963</v>
      </c>
      <c r="E4632" t="s">
        <v>1090</v>
      </c>
      <c r="F4632" t="s">
        <v>12321</v>
      </c>
      <c r="G4632" s="11"/>
      <c r="H4632" s="11"/>
    </row>
    <row r="4633" spans="1:8" x14ac:dyDescent="0.2">
      <c r="A4633" t="str">
        <f t="shared" si="78"/>
        <v>RHQNGChesterman 1</v>
      </c>
      <c r="B4633" t="s">
        <v>180</v>
      </c>
      <c r="C4633" t="s">
        <v>12312</v>
      </c>
      <c r="D4633" t="s">
        <v>1963</v>
      </c>
      <c r="E4633" t="s">
        <v>1090</v>
      </c>
      <c r="F4633" t="s">
        <v>8475</v>
      </c>
      <c r="G4633" s="11"/>
      <c r="H4633" s="11"/>
    </row>
    <row r="4634" spans="1:8" x14ac:dyDescent="0.2">
      <c r="A4634" t="str">
        <f t="shared" si="78"/>
        <v>RHQNGChesterman 3</v>
      </c>
      <c r="B4634" t="s">
        <v>180</v>
      </c>
      <c r="C4634" t="s">
        <v>12312</v>
      </c>
      <c r="D4634" t="s">
        <v>1963</v>
      </c>
      <c r="E4634" t="s">
        <v>1090</v>
      </c>
      <c r="F4634" t="s">
        <v>12322</v>
      </c>
      <c r="G4634" s="11"/>
      <c r="H4634" s="11"/>
    </row>
    <row r="4635" spans="1:8" x14ac:dyDescent="0.2">
      <c r="A4635" t="str">
        <f t="shared" si="78"/>
        <v>RHQNGChesterman 4</v>
      </c>
      <c r="B4635" t="s">
        <v>180</v>
      </c>
      <c r="C4635" t="s">
        <v>12312</v>
      </c>
      <c r="D4635" t="s">
        <v>1963</v>
      </c>
      <c r="E4635" t="s">
        <v>1090</v>
      </c>
      <c r="F4635" t="s">
        <v>12323</v>
      </c>
      <c r="G4635" s="11"/>
      <c r="H4635" s="11"/>
    </row>
    <row r="4636" spans="1:8" x14ac:dyDescent="0.2">
      <c r="A4636" t="str">
        <f t="shared" si="78"/>
        <v>RHQNGCystic Fibrosis</v>
      </c>
      <c r="B4636" t="s">
        <v>180</v>
      </c>
      <c r="C4636" t="s">
        <v>12312</v>
      </c>
      <c r="D4636" t="s">
        <v>1963</v>
      </c>
      <c r="E4636" t="s">
        <v>1090</v>
      </c>
      <c r="F4636" t="s">
        <v>12324</v>
      </c>
      <c r="G4636" s="11"/>
      <c r="H4636" s="11"/>
    </row>
    <row r="4637" spans="1:8" x14ac:dyDescent="0.2">
      <c r="A4637" t="str">
        <f t="shared" si="78"/>
        <v>RHQNGFirth 1 (Robert Hadfield 6)</v>
      </c>
      <c r="B4637" t="s">
        <v>180</v>
      </c>
      <c r="C4637" t="s">
        <v>12312</v>
      </c>
      <c r="D4637" t="s">
        <v>1963</v>
      </c>
      <c r="E4637" t="s">
        <v>1090</v>
      </c>
      <c r="F4637" t="s">
        <v>12325</v>
      </c>
      <c r="G4637" s="11"/>
      <c r="H4637" s="11"/>
    </row>
    <row r="4638" spans="1:8" x14ac:dyDescent="0.2">
      <c r="A4638" t="str">
        <f t="shared" si="78"/>
        <v>RHQNGFirth 2</v>
      </c>
      <c r="B4638" t="s">
        <v>180</v>
      </c>
      <c r="C4638" t="s">
        <v>12312</v>
      </c>
      <c r="D4638" t="s">
        <v>1963</v>
      </c>
      <c r="E4638" t="s">
        <v>1090</v>
      </c>
      <c r="F4638" t="s">
        <v>12326</v>
      </c>
      <c r="G4638" s="11"/>
      <c r="H4638" s="11"/>
    </row>
    <row r="4639" spans="1:8" x14ac:dyDescent="0.2">
      <c r="A4639" t="str">
        <f t="shared" si="78"/>
        <v>RHQNGFirth 3</v>
      </c>
      <c r="B4639" t="s">
        <v>180</v>
      </c>
      <c r="C4639" t="s">
        <v>12312</v>
      </c>
      <c r="D4639" t="s">
        <v>1963</v>
      </c>
      <c r="E4639" t="s">
        <v>1090</v>
      </c>
      <c r="F4639" t="s">
        <v>12327</v>
      </c>
      <c r="G4639" s="11"/>
      <c r="H4639" s="11"/>
    </row>
    <row r="4640" spans="1:8" x14ac:dyDescent="0.2">
      <c r="A4640" t="str">
        <f t="shared" si="78"/>
        <v>RHQNGFirth 4</v>
      </c>
      <c r="B4640" t="s">
        <v>180</v>
      </c>
      <c r="C4640" t="s">
        <v>12312</v>
      </c>
      <c r="D4640" t="s">
        <v>1963</v>
      </c>
      <c r="E4640" t="s">
        <v>1090</v>
      </c>
      <c r="F4640" t="s">
        <v>12328</v>
      </c>
      <c r="G4640" s="11"/>
      <c r="H4640" s="11"/>
    </row>
    <row r="4641" spans="1:8" x14ac:dyDescent="0.2">
      <c r="A4641" t="str">
        <f t="shared" si="78"/>
        <v>RHQNGFirth 7</v>
      </c>
      <c r="B4641" t="s">
        <v>180</v>
      </c>
      <c r="C4641" t="s">
        <v>12312</v>
      </c>
      <c r="D4641" t="s">
        <v>1963</v>
      </c>
      <c r="E4641" t="s">
        <v>1090</v>
      </c>
      <c r="F4641" t="s">
        <v>12329</v>
      </c>
      <c r="G4641" s="11"/>
      <c r="H4641" s="11"/>
    </row>
    <row r="4642" spans="1:8" x14ac:dyDescent="0.2">
      <c r="A4642" t="str">
        <f t="shared" si="78"/>
        <v>RHQNGFirth 8</v>
      </c>
      <c r="B4642" t="s">
        <v>180</v>
      </c>
      <c r="C4642" t="s">
        <v>12312</v>
      </c>
      <c r="D4642" t="s">
        <v>1963</v>
      </c>
      <c r="E4642" t="s">
        <v>1090</v>
      </c>
      <c r="F4642" t="s">
        <v>12330</v>
      </c>
      <c r="G4642" s="11"/>
      <c r="H4642" s="11"/>
    </row>
    <row r="4643" spans="1:8" x14ac:dyDescent="0.2">
      <c r="A4643" t="str">
        <f t="shared" si="78"/>
        <v>RHQNGFirth 9</v>
      </c>
      <c r="B4643" t="s">
        <v>180</v>
      </c>
      <c r="C4643" t="s">
        <v>12312</v>
      </c>
      <c r="D4643" t="s">
        <v>1963</v>
      </c>
      <c r="E4643" t="s">
        <v>1090</v>
      </c>
      <c r="F4643" t="s">
        <v>12331</v>
      </c>
      <c r="G4643" s="11"/>
      <c r="H4643" s="11"/>
    </row>
    <row r="4644" spans="1:8" x14ac:dyDescent="0.2">
      <c r="A4644" t="str">
        <f t="shared" si="78"/>
        <v>RHQNGFrailty Unit - Huntsman 1</v>
      </c>
      <c r="B4644" t="s">
        <v>180</v>
      </c>
      <c r="C4644" t="s">
        <v>12312</v>
      </c>
      <c r="D4644" t="s">
        <v>1963</v>
      </c>
      <c r="E4644" t="s">
        <v>1090</v>
      </c>
      <c r="F4644" t="s">
        <v>12332</v>
      </c>
      <c r="G4644" s="11"/>
      <c r="H4644" s="11"/>
    </row>
    <row r="4645" spans="1:8" x14ac:dyDescent="0.2">
      <c r="A4645" t="str">
        <f t="shared" si="78"/>
        <v>RHQNGGeneral Intensive Care Unit</v>
      </c>
      <c r="B4645" t="s">
        <v>180</v>
      </c>
      <c r="C4645" t="s">
        <v>12312</v>
      </c>
      <c r="D4645" t="s">
        <v>1963</v>
      </c>
      <c r="E4645" t="s">
        <v>1090</v>
      </c>
      <c r="F4645" t="s">
        <v>12333</v>
      </c>
      <c r="G4645" s="11"/>
      <c r="H4645" s="11"/>
    </row>
    <row r="4646" spans="1:8" x14ac:dyDescent="0.2">
      <c r="A4646" t="str">
        <f t="shared" si="78"/>
        <v>RHQNGHigh Dependency Unit</v>
      </c>
      <c r="B4646" t="s">
        <v>180</v>
      </c>
      <c r="C4646" t="s">
        <v>12312</v>
      </c>
      <c r="D4646" t="s">
        <v>1963</v>
      </c>
      <c r="E4646" t="s">
        <v>1090</v>
      </c>
      <c r="F4646" t="s">
        <v>12334</v>
      </c>
      <c r="G4646" s="11"/>
      <c r="H4646" s="11"/>
    </row>
    <row r="4647" spans="1:8" x14ac:dyDescent="0.2">
      <c r="A4647" t="str">
        <f t="shared" si="78"/>
        <v>RHQNGHuntsman 2 (RH 2)</v>
      </c>
      <c r="B4647" t="s">
        <v>180</v>
      </c>
      <c r="C4647" t="s">
        <v>12312</v>
      </c>
      <c r="D4647" t="s">
        <v>1963</v>
      </c>
      <c r="E4647" t="s">
        <v>1090</v>
      </c>
      <c r="F4647" t="s">
        <v>12335</v>
      </c>
      <c r="G4647" s="11"/>
      <c r="H4647" s="11"/>
    </row>
    <row r="4648" spans="1:8" x14ac:dyDescent="0.2">
      <c r="A4648" t="str">
        <f t="shared" si="78"/>
        <v>RHQNGHuntsman 4 (RH 1 / 3)</v>
      </c>
      <c r="B4648" t="s">
        <v>180</v>
      </c>
      <c r="C4648" t="s">
        <v>12312</v>
      </c>
      <c r="D4648" t="s">
        <v>1963</v>
      </c>
      <c r="E4648" t="s">
        <v>1090</v>
      </c>
      <c r="F4648" t="s">
        <v>12336</v>
      </c>
      <c r="G4648" s="11"/>
      <c r="H4648" s="11"/>
    </row>
    <row r="4649" spans="1:8" x14ac:dyDescent="0.2">
      <c r="A4649" t="str">
        <f t="shared" si="78"/>
        <v>RHQNGHuntsman 5 (RH 4)</v>
      </c>
      <c r="B4649" t="s">
        <v>180</v>
      </c>
      <c r="C4649" t="s">
        <v>12312</v>
      </c>
      <c r="D4649" t="s">
        <v>1963</v>
      </c>
      <c r="E4649" t="s">
        <v>1090</v>
      </c>
      <c r="F4649" t="s">
        <v>12337</v>
      </c>
      <c r="G4649" s="11"/>
      <c r="H4649" s="11"/>
    </row>
    <row r="4650" spans="1:8" x14ac:dyDescent="0.2">
      <c r="A4650" t="str">
        <f t="shared" si="78"/>
        <v>RHQNGHuntsman 6</v>
      </c>
      <c r="B4650" t="s">
        <v>180</v>
      </c>
      <c r="C4650" t="s">
        <v>12312</v>
      </c>
      <c r="D4650" t="s">
        <v>1963</v>
      </c>
      <c r="E4650" t="s">
        <v>1090</v>
      </c>
      <c r="F4650" t="s">
        <v>12338</v>
      </c>
      <c r="G4650" s="11"/>
      <c r="H4650" s="11"/>
    </row>
    <row r="4651" spans="1:8" x14ac:dyDescent="0.2">
      <c r="A4651" t="str">
        <f t="shared" si="78"/>
        <v>RHQNGHuntsman 7</v>
      </c>
      <c r="B4651" t="s">
        <v>180</v>
      </c>
      <c r="C4651" t="s">
        <v>12312</v>
      </c>
      <c r="D4651" t="s">
        <v>1963</v>
      </c>
      <c r="E4651" t="s">
        <v>1090</v>
      </c>
      <c r="F4651" t="s">
        <v>12339</v>
      </c>
      <c r="G4651" s="11"/>
      <c r="H4651" s="11"/>
    </row>
    <row r="4652" spans="1:8" x14ac:dyDescent="0.2">
      <c r="A4652" t="str">
        <f t="shared" si="78"/>
        <v>RHQNGMacmillan Palliative Care Unit</v>
      </c>
      <c r="B4652" t="s">
        <v>180</v>
      </c>
      <c r="C4652" t="s">
        <v>12312</v>
      </c>
      <c r="D4652" t="s">
        <v>1963</v>
      </c>
      <c r="E4652" t="s">
        <v>1090</v>
      </c>
      <c r="F4652" t="s">
        <v>12340</v>
      </c>
      <c r="G4652" s="11"/>
      <c r="H4652" s="12"/>
    </row>
    <row r="4653" spans="1:8" x14ac:dyDescent="0.2">
      <c r="A4653" t="str">
        <f t="shared" si="78"/>
        <v>RHQNGOsborn 1</v>
      </c>
      <c r="B4653" t="s">
        <v>180</v>
      </c>
      <c r="C4653" t="s">
        <v>12312</v>
      </c>
      <c r="D4653" t="s">
        <v>1963</v>
      </c>
      <c r="E4653" t="s">
        <v>1090</v>
      </c>
      <c r="F4653" t="s">
        <v>12341</v>
      </c>
      <c r="G4653" s="11"/>
      <c r="H4653" s="11"/>
    </row>
    <row r="4654" spans="1:8" x14ac:dyDescent="0.2">
      <c r="A4654" t="str">
        <f t="shared" si="78"/>
        <v>RHQNGOsborn 2</v>
      </c>
      <c r="B4654" t="s">
        <v>180</v>
      </c>
      <c r="C4654" t="s">
        <v>12312</v>
      </c>
      <c r="D4654" t="s">
        <v>1963</v>
      </c>
      <c r="E4654" t="s">
        <v>1090</v>
      </c>
      <c r="F4654" t="s">
        <v>12342</v>
      </c>
      <c r="G4654" s="11"/>
      <c r="H4654" s="11"/>
    </row>
    <row r="4655" spans="1:8" x14ac:dyDescent="0.2">
      <c r="A4655" t="str">
        <f t="shared" si="78"/>
        <v>RHQNGOsborn 3</v>
      </c>
      <c r="B4655" t="s">
        <v>180</v>
      </c>
      <c r="C4655" t="s">
        <v>12312</v>
      </c>
      <c r="D4655" t="s">
        <v>1963</v>
      </c>
      <c r="E4655" t="s">
        <v>1090</v>
      </c>
      <c r="F4655" t="s">
        <v>12343</v>
      </c>
      <c r="G4655" s="11"/>
      <c r="H4655" s="11"/>
    </row>
    <row r="4656" spans="1:8" x14ac:dyDescent="0.2">
      <c r="A4656" t="str">
        <f t="shared" si="78"/>
        <v>RHQNGOsborn 4</v>
      </c>
      <c r="B4656" t="s">
        <v>180</v>
      </c>
      <c r="C4656" t="s">
        <v>12312</v>
      </c>
      <c r="D4656" t="s">
        <v>1963</v>
      </c>
      <c r="E4656" t="s">
        <v>1090</v>
      </c>
      <c r="F4656" t="s">
        <v>12344</v>
      </c>
      <c r="G4656" s="11"/>
      <c r="H4656" s="11"/>
    </row>
    <row r="4657" spans="1:8" x14ac:dyDescent="0.2">
      <c r="A4657" t="str">
        <f t="shared" si="78"/>
        <v>RHQNGProgressive Care Unit - Cardiac</v>
      </c>
      <c r="B4657" t="s">
        <v>180</v>
      </c>
      <c r="C4657" t="s">
        <v>12312</v>
      </c>
      <c r="D4657" t="s">
        <v>1963</v>
      </c>
      <c r="E4657" t="s">
        <v>1090</v>
      </c>
      <c r="F4657" t="s">
        <v>12345</v>
      </c>
      <c r="G4657" s="11"/>
      <c r="H4657" s="11"/>
    </row>
    <row r="4658" spans="1:8" x14ac:dyDescent="0.2">
      <c r="A4658" t="str">
        <f t="shared" si="78"/>
        <v>RHQNGRenal Unit E Floor</v>
      </c>
      <c r="B4658" t="s">
        <v>180</v>
      </c>
      <c r="C4658" t="s">
        <v>12312</v>
      </c>
      <c r="D4658" t="s">
        <v>1963</v>
      </c>
      <c r="E4658" t="s">
        <v>1090</v>
      </c>
      <c r="F4658" t="s">
        <v>12346</v>
      </c>
      <c r="G4658" s="11"/>
      <c r="H4658" s="11"/>
    </row>
    <row r="4659" spans="1:8" x14ac:dyDescent="0.2">
      <c r="A4659" t="str">
        <f t="shared" ref="A4659" si="79">CONCATENATE(D4660,F4660)</f>
        <v>RHQNGRenal Unit F Floor</v>
      </c>
      <c r="B4659" t="s">
        <v>180</v>
      </c>
      <c r="C4659" t="s">
        <v>12312</v>
      </c>
      <c r="D4659" t="s">
        <v>1963</v>
      </c>
      <c r="E4659" t="s">
        <v>1090</v>
      </c>
      <c r="F4659" t="s">
        <v>12347</v>
      </c>
      <c r="G4659" s="11"/>
      <c r="H4659" s="11"/>
    </row>
    <row r="4660" spans="1:8" x14ac:dyDescent="0.2">
      <c r="A4660" t="str">
        <f t="shared" si="78"/>
        <v>RHQNGSAC</v>
      </c>
      <c r="B4660" t="s">
        <v>180</v>
      </c>
      <c r="C4660" t="s">
        <v>12312</v>
      </c>
      <c r="D4660" t="s">
        <v>1963</v>
      </c>
      <c r="E4660" t="s">
        <v>1090</v>
      </c>
      <c r="F4660" t="s">
        <v>12348</v>
      </c>
      <c r="G4660" s="11"/>
      <c r="H4660" s="11"/>
    </row>
    <row r="4661" spans="1:8" x14ac:dyDescent="0.2">
      <c r="A4661" t="str">
        <f t="shared" si="78"/>
        <v>RHQNGTAU (Huntsman 3)</v>
      </c>
      <c r="B4661" t="s">
        <v>180</v>
      </c>
      <c r="C4661" t="s">
        <v>12312</v>
      </c>
      <c r="D4661" t="s">
        <v>1963</v>
      </c>
      <c r="E4661" t="s">
        <v>1090</v>
      </c>
      <c r="F4661" t="s">
        <v>12349</v>
      </c>
      <c r="G4661" s="11"/>
      <c r="H4661" s="11"/>
    </row>
    <row r="4662" spans="1:8" x14ac:dyDescent="0.2">
      <c r="A4662" t="str">
        <f t="shared" si="78"/>
        <v>RHQNGVickers 4</v>
      </c>
      <c r="B4662" t="s">
        <v>180</v>
      </c>
      <c r="C4662" t="s">
        <v>12312</v>
      </c>
      <c r="D4662" t="s">
        <v>1963</v>
      </c>
      <c r="E4662" t="s">
        <v>1090</v>
      </c>
      <c r="F4662" t="s">
        <v>12350</v>
      </c>
      <c r="G4662" s="11"/>
      <c r="H4662" s="11"/>
    </row>
    <row r="4663" spans="1:8" x14ac:dyDescent="0.2">
      <c r="A4663" t="str">
        <f t="shared" si="78"/>
        <v>RHQHHCritical Care (RHH)</v>
      </c>
      <c r="B4663" t="s">
        <v>180</v>
      </c>
      <c r="C4663" t="s">
        <v>12312</v>
      </c>
      <c r="D4663" t="s">
        <v>1963</v>
      </c>
      <c r="E4663" t="s">
        <v>1090</v>
      </c>
      <c r="F4663" t="s">
        <v>12351</v>
      </c>
      <c r="G4663" s="11"/>
      <c r="H4663" s="11"/>
    </row>
    <row r="4664" spans="1:8" x14ac:dyDescent="0.2">
      <c r="A4664" t="str">
        <f t="shared" si="78"/>
        <v>RHQHHG2 (H2)</v>
      </c>
      <c r="B4664" t="s">
        <v>180</v>
      </c>
      <c r="C4664" t="s">
        <v>12312</v>
      </c>
      <c r="D4664" t="s">
        <v>1965</v>
      </c>
      <c r="E4664" t="s">
        <v>1966</v>
      </c>
      <c r="F4664" t="s">
        <v>12352</v>
      </c>
      <c r="G4664" s="11"/>
      <c r="H4664" s="11"/>
    </row>
    <row r="4665" spans="1:8" x14ac:dyDescent="0.2">
      <c r="A4665" t="str">
        <f t="shared" si="78"/>
        <v>RHQHHLabour Ward</v>
      </c>
      <c r="B4665" t="s">
        <v>180</v>
      </c>
      <c r="C4665" t="s">
        <v>12312</v>
      </c>
      <c r="D4665" t="s">
        <v>1965</v>
      </c>
      <c r="E4665" t="s">
        <v>1966</v>
      </c>
      <c r="F4665" t="s">
        <v>12353</v>
      </c>
      <c r="G4665" s="11"/>
      <c r="H4665" s="11"/>
    </row>
    <row r="4666" spans="1:8" x14ac:dyDescent="0.2">
      <c r="A4666" t="str">
        <f t="shared" si="78"/>
        <v>RHQHHNeonatal Intensive Care</v>
      </c>
      <c r="B4666" t="s">
        <v>180</v>
      </c>
      <c r="C4666" t="s">
        <v>12312</v>
      </c>
      <c r="D4666" t="s">
        <v>1965</v>
      </c>
      <c r="E4666" t="s">
        <v>1966</v>
      </c>
      <c r="F4666" t="s">
        <v>8835</v>
      </c>
      <c r="G4666" s="11"/>
      <c r="H4666" s="11"/>
    </row>
    <row r="4667" spans="1:8" x14ac:dyDescent="0.2">
      <c r="A4667" t="str">
        <f t="shared" si="78"/>
        <v>RHQHHNeuro Critical Care - K Floor</v>
      </c>
      <c r="B4667" t="s">
        <v>180</v>
      </c>
      <c r="C4667" t="s">
        <v>12312</v>
      </c>
      <c r="D4667" t="s">
        <v>1965</v>
      </c>
      <c r="E4667" t="s">
        <v>1966</v>
      </c>
      <c r="F4667" t="s">
        <v>12354</v>
      </c>
      <c r="G4667" s="11"/>
      <c r="H4667" s="11"/>
    </row>
    <row r="4668" spans="1:8" x14ac:dyDescent="0.2">
      <c r="A4668" t="str">
        <f t="shared" si="78"/>
        <v>RHQHHNorfolk Ward</v>
      </c>
      <c r="B4668" t="s">
        <v>180</v>
      </c>
      <c r="C4668" t="s">
        <v>12312</v>
      </c>
      <c r="D4668" t="s">
        <v>1965</v>
      </c>
      <c r="E4668" t="s">
        <v>1966</v>
      </c>
      <c r="F4668" t="s">
        <v>12355</v>
      </c>
      <c r="G4668" s="11"/>
      <c r="H4668" s="11"/>
    </row>
    <row r="4669" spans="1:8" x14ac:dyDescent="0.2">
      <c r="A4669" t="str">
        <f t="shared" si="78"/>
        <v>RHQHHPulmonary Vascular Disease - M2</v>
      </c>
      <c r="B4669" t="s">
        <v>180</v>
      </c>
      <c r="C4669" t="s">
        <v>12312</v>
      </c>
      <c r="D4669" t="s">
        <v>1965</v>
      </c>
      <c r="E4669" t="s">
        <v>1966</v>
      </c>
      <c r="F4669" t="s">
        <v>12356</v>
      </c>
      <c r="G4669" s="11"/>
      <c r="H4669" s="11"/>
    </row>
    <row r="4670" spans="1:8" x14ac:dyDescent="0.2">
      <c r="A4670" t="str">
        <f t="shared" si="78"/>
        <v>RHQHHQ1 RHH (Brearley 5 NGH)</v>
      </c>
      <c r="B4670" t="s">
        <v>180</v>
      </c>
      <c r="C4670" t="s">
        <v>12312</v>
      </c>
      <c r="D4670" t="s">
        <v>1965</v>
      </c>
      <c r="E4670" t="s">
        <v>1966</v>
      </c>
      <c r="F4670" t="s">
        <v>12357</v>
      </c>
      <c r="G4670" s="11"/>
      <c r="H4670" s="11"/>
    </row>
    <row r="4671" spans="1:8" x14ac:dyDescent="0.2">
      <c r="A4671" t="str">
        <f t="shared" si="78"/>
        <v>RHQHHRivelin Ward</v>
      </c>
      <c r="B4671" t="s">
        <v>180</v>
      </c>
      <c r="C4671" t="s">
        <v>12312</v>
      </c>
      <c r="D4671" t="s">
        <v>1965</v>
      </c>
      <c r="E4671" t="s">
        <v>1966</v>
      </c>
      <c r="F4671" t="s">
        <v>12358</v>
      </c>
      <c r="G4671" s="11"/>
      <c r="H4671" s="11"/>
    </row>
    <row r="4672" spans="1:8" x14ac:dyDescent="0.2">
      <c r="A4672" t="str">
        <f t="shared" si="78"/>
        <v>RHQHHWard F1 (H2)</v>
      </c>
      <c r="B4672" t="s">
        <v>180</v>
      </c>
      <c r="C4672" t="s">
        <v>12312</v>
      </c>
      <c r="D4672" t="s">
        <v>1965</v>
      </c>
      <c r="E4672" t="s">
        <v>1966</v>
      </c>
      <c r="F4672" t="s">
        <v>12359</v>
      </c>
      <c r="G4672" s="11"/>
      <c r="H4672" s="12"/>
    </row>
    <row r="4673" spans="1:8" x14ac:dyDescent="0.2">
      <c r="A4673" t="str">
        <f t="shared" si="78"/>
        <v>RHQHHWard F2</v>
      </c>
      <c r="B4673" t="s">
        <v>180</v>
      </c>
      <c r="C4673" t="s">
        <v>12312</v>
      </c>
      <c r="D4673" t="s">
        <v>1965</v>
      </c>
      <c r="E4673" t="s">
        <v>1966</v>
      </c>
      <c r="F4673" t="s">
        <v>12360</v>
      </c>
      <c r="G4673" s="11"/>
      <c r="H4673" s="12"/>
    </row>
    <row r="4674" spans="1:8" x14ac:dyDescent="0.2">
      <c r="A4674" t="str">
        <f t="shared" si="78"/>
        <v>RHQHHWard G1 Inpatients</v>
      </c>
      <c r="B4674" t="s">
        <v>180</v>
      </c>
      <c r="C4674" t="s">
        <v>12312</v>
      </c>
      <c r="D4674" t="s">
        <v>1965</v>
      </c>
      <c r="E4674" t="s">
        <v>1966</v>
      </c>
      <c r="F4674" t="s">
        <v>12361</v>
      </c>
      <c r="G4674" s="11"/>
      <c r="H4674" s="11"/>
    </row>
    <row r="4675" spans="1:8" x14ac:dyDescent="0.2">
      <c r="A4675" t="str">
        <f t="shared" si="78"/>
        <v>RHQHHWard H2</v>
      </c>
      <c r="B4675" t="s">
        <v>180</v>
      </c>
      <c r="C4675" t="s">
        <v>12312</v>
      </c>
      <c r="D4675" t="s">
        <v>1965</v>
      </c>
      <c r="E4675" t="s">
        <v>1966</v>
      </c>
      <c r="F4675" t="s">
        <v>12362</v>
      </c>
      <c r="G4675" s="11"/>
      <c r="H4675" s="11"/>
    </row>
    <row r="4676" spans="1:8" x14ac:dyDescent="0.2">
      <c r="A4676" t="str">
        <f t="shared" si="78"/>
        <v>RHQHHWard I1</v>
      </c>
      <c r="B4676" t="s">
        <v>180</v>
      </c>
      <c r="C4676" t="s">
        <v>12312</v>
      </c>
      <c r="D4676" t="s">
        <v>1965</v>
      </c>
      <c r="E4676" t="s">
        <v>1966</v>
      </c>
      <c r="F4676" t="s">
        <v>12363</v>
      </c>
      <c r="G4676" s="11"/>
      <c r="H4676" s="11"/>
    </row>
    <row r="4677" spans="1:8" x14ac:dyDescent="0.2">
      <c r="A4677" t="str">
        <f t="shared" si="78"/>
        <v>RHQHHWard L1</v>
      </c>
      <c r="B4677" t="s">
        <v>180</v>
      </c>
      <c r="C4677" t="s">
        <v>12312</v>
      </c>
      <c r="D4677" t="s">
        <v>1965</v>
      </c>
      <c r="E4677" t="s">
        <v>1966</v>
      </c>
      <c r="F4677" t="s">
        <v>12364</v>
      </c>
      <c r="G4677" s="11"/>
      <c r="H4677" s="11"/>
    </row>
    <row r="4678" spans="1:8" x14ac:dyDescent="0.2">
      <c r="A4678" t="str">
        <f t="shared" si="78"/>
        <v>RHQHHWard N2</v>
      </c>
      <c r="B4678" t="s">
        <v>180</v>
      </c>
      <c r="C4678" t="s">
        <v>12312</v>
      </c>
      <c r="D4678" t="s">
        <v>1965</v>
      </c>
      <c r="E4678" t="s">
        <v>1966</v>
      </c>
      <c r="F4678" t="s">
        <v>12365</v>
      </c>
      <c r="G4678" s="11"/>
      <c r="H4678" s="11"/>
    </row>
    <row r="4679" spans="1:8" x14ac:dyDescent="0.2">
      <c r="A4679" t="str">
        <f t="shared" si="78"/>
        <v>RHQHHWard O1</v>
      </c>
      <c r="B4679" t="s">
        <v>180</v>
      </c>
      <c r="C4679" t="s">
        <v>12312</v>
      </c>
      <c r="D4679" t="s">
        <v>1965</v>
      </c>
      <c r="E4679" t="s">
        <v>1966</v>
      </c>
      <c r="F4679" t="s">
        <v>12366</v>
      </c>
      <c r="G4679" s="11"/>
      <c r="H4679" s="11"/>
    </row>
    <row r="4680" spans="1:8" x14ac:dyDescent="0.2">
      <c r="A4680" t="str">
        <f t="shared" si="78"/>
        <v>RHQHHWard P2 (F1)</v>
      </c>
      <c r="B4680" t="s">
        <v>180</v>
      </c>
      <c r="C4680" t="s">
        <v>12312</v>
      </c>
      <c r="D4680" t="s">
        <v>1965</v>
      </c>
      <c r="E4680" t="s">
        <v>1966</v>
      </c>
      <c r="F4680" t="s">
        <v>12367</v>
      </c>
      <c r="G4680" s="11"/>
      <c r="H4680" s="11"/>
    </row>
    <row r="4681" spans="1:8" x14ac:dyDescent="0.2">
      <c r="A4681" t="str">
        <f t="shared" si="78"/>
        <v>RHQHHWard P3/4</v>
      </c>
      <c r="B4681" t="s">
        <v>180</v>
      </c>
      <c r="C4681" t="s">
        <v>12312</v>
      </c>
      <c r="D4681" t="s">
        <v>1965</v>
      </c>
      <c r="E4681" t="s">
        <v>1966</v>
      </c>
      <c r="F4681" t="s">
        <v>12368</v>
      </c>
      <c r="G4681" s="11"/>
      <c r="H4681" s="11"/>
    </row>
    <row r="4682" spans="1:8" x14ac:dyDescent="0.2">
      <c r="A4682" t="str">
        <f t="shared" ref="A4682:A4745" si="80">CONCATENATE(D4683,F4683)</f>
        <v>RHQHHWard Q2</v>
      </c>
      <c r="B4682" t="s">
        <v>180</v>
      </c>
      <c r="C4682" t="s">
        <v>12312</v>
      </c>
      <c r="D4682" t="s">
        <v>1965</v>
      </c>
      <c r="E4682" t="s">
        <v>1966</v>
      </c>
      <c r="F4682" t="s">
        <v>12369</v>
      </c>
      <c r="G4682" s="11"/>
      <c r="H4682" s="11"/>
    </row>
    <row r="4683" spans="1:8" x14ac:dyDescent="0.2">
      <c r="A4683" t="str">
        <f t="shared" si="80"/>
        <v>RHQHHWards E1/E2</v>
      </c>
      <c r="B4683" t="s">
        <v>180</v>
      </c>
      <c r="C4683" t="s">
        <v>12312</v>
      </c>
      <c r="D4683" t="s">
        <v>1965</v>
      </c>
      <c r="E4683" t="s">
        <v>1966</v>
      </c>
      <c r="F4683" t="s">
        <v>12370</v>
      </c>
      <c r="G4683" s="11"/>
      <c r="H4683" s="11"/>
    </row>
    <row r="4684" spans="1:8" x14ac:dyDescent="0.2">
      <c r="A4684" t="str">
        <f t="shared" si="80"/>
        <v>RHQHHWhirlow Ward</v>
      </c>
      <c r="B4684" t="s">
        <v>180</v>
      </c>
      <c r="C4684" t="s">
        <v>12312</v>
      </c>
      <c r="D4684" t="s">
        <v>1965</v>
      </c>
      <c r="E4684" t="s">
        <v>1966</v>
      </c>
      <c r="F4684" t="s">
        <v>12371</v>
      </c>
      <c r="G4684" s="11"/>
      <c r="H4684" s="11"/>
    </row>
    <row r="4685" spans="1:8" x14ac:dyDescent="0.2">
      <c r="A4685" t="str">
        <f t="shared" si="80"/>
        <v>RHQWPWard 2</v>
      </c>
      <c r="B4685" t="s">
        <v>180</v>
      </c>
      <c r="C4685" t="s">
        <v>12312</v>
      </c>
      <c r="D4685" t="s">
        <v>1965</v>
      </c>
      <c r="E4685" t="s">
        <v>1966</v>
      </c>
      <c r="F4685" t="s">
        <v>12372</v>
      </c>
      <c r="G4685" s="11"/>
      <c r="H4685" s="11"/>
    </row>
    <row r="4686" spans="1:8" x14ac:dyDescent="0.2">
      <c r="A4686" t="str">
        <f t="shared" si="80"/>
        <v>RHQWPWard 3 +Teenage Cancer Unit</v>
      </c>
      <c r="B4686" t="s">
        <v>180</v>
      </c>
      <c r="C4686" t="s">
        <v>12312</v>
      </c>
      <c r="D4686" t="s">
        <v>1967</v>
      </c>
      <c r="E4686" t="s">
        <v>1968</v>
      </c>
      <c r="F4686" t="s">
        <v>8752</v>
      </c>
      <c r="G4686" s="11"/>
      <c r="H4686" s="11"/>
    </row>
    <row r="4687" spans="1:8" x14ac:dyDescent="0.2">
      <c r="A4687" t="str">
        <f t="shared" si="80"/>
        <v>RK5BCCCU</v>
      </c>
      <c r="B4687" t="s">
        <v>180</v>
      </c>
      <c r="C4687" t="s">
        <v>12312</v>
      </c>
      <c r="D4687" t="s">
        <v>1967</v>
      </c>
      <c r="E4687" t="s">
        <v>1968</v>
      </c>
      <c r="F4687" t="s">
        <v>12373</v>
      </c>
      <c r="G4687" s="11"/>
      <c r="H4687" s="11"/>
    </row>
    <row r="4688" spans="1:8" x14ac:dyDescent="0.2">
      <c r="A4688" t="str">
        <f t="shared" si="80"/>
        <v>RK5BCEAU
(Emergency Assessment Department)</v>
      </c>
      <c r="B4688" t="s">
        <v>181</v>
      </c>
      <c r="C4688" t="s">
        <v>12374</v>
      </c>
      <c r="D4688" t="s">
        <v>2217</v>
      </c>
      <c r="E4688" t="s">
        <v>2218</v>
      </c>
      <c r="F4688" t="s">
        <v>8475</v>
      </c>
      <c r="G4688" s="11"/>
      <c r="H4688" s="11"/>
    </row>
    <row r="4689" spans="1:8" x14ac:dyDescent="0.2">
      <c r="A4689" t="str">
        <f t="shared" si="80"/>
        <v>RK5BCMaternity Inpatients</v>
      </c>
      <c r="B4689" t="s">
        <v>181</v>
      </c>
      <c r="C4689" t="s">
        <v>12374</v>
      </c>
      <c r="D4689" t="s">
        <v>2217</v>
      </c>
      <c r="E4689" t="s">
        <v>2218</v>
      </c>
      <c r="F4689" t="s">
        <v>12375</v>
      </c>
      <c r="G4689" s="11" t="s">
        <v>10955</v>
      </c>
      <c r="H4689" s="11">
        <v>43733</v>
      </c>
    </row>
    <row r="4690" spans="1:8" x14ac:dyDescent="0.2">
      <c r="A4690" t="str">
        <f t="shared" si="80"/>
        <v>RK5BCNICU</v>
      </c>
      <c r="B4690" t="s">
        <v>181</v>
      </c>
      <c r="C4690" t="s">
        <v>12374</v>
      </c>
      <c r="D4690" t="s">
        <v>2217</v>
      </c>
      <c r="E4690" t="s">
        <v>2218</v>
      </c>
      <c r="F4690" t="s">
        <v>11505</v>
      </c>
      <c r="G4690" s="11"/>
      <c r="H4690" s="11"/>
    </row>
    <row r="4691" spans="1:8" x14ac:dyDescent="0.2">
      <c r="A4691" t="str">
        <f t="shared" si="80"/>
        <v>RK5BCOvernight Day Case</v>
      </c>
      <c r="B4691" t="s">
        <v>181</v>
      </c>
      <c r="C4691" t="s">
        <v>12374</v>
      </c>
      <c r="D4691" t="s">
        <v>2217</v>
      </c>
      <c r="E4691" t="s">
        <v>2218</v>
      </c>
      <c r="F4691" t="s">
        <v>8408</v>
      </c>
      <c r="G4691" s="11"/>
      <c r="H4691" s="11"/>
    </row>
    <row r="4692" spans="1:8" x14ac:dyDescent="0.2">
      <c r="A4692" t="str">
        <f>CONCATENATE(D4694,F4694)</f>
        <v>RK5BCSAU/Ward 11</v>
      </c>
      <c r="B4692" t="s">
        <v>181</v>
      </c>
      <c r="C4692" t="s">
        <v>12374</v>
      </c>
      <c r="D4692" t="s">
        <v>2217</v>
      </c>
      <c r="E4692" t="s">
        <v>2218</v>
      </c>
      <c r="F4692" t="s">
        <v>12376</v>
      </c>
      <c r="G4692" s="11"/>
      <c r="H4692" s="11"/>
    </row>
    <row r="4693" spans="1:8" x14ac:dyDescent="0.2">
      <c r="B4693" t="s">
        <v>181</v>
      </c>
      <c r="C4693" t="s">
        <v>12374</v>
      </c>
      <c r="D4693" t="s">
        <v>2217</v>
      </c>
      <c r="E4693" t="s">
        <v>2218</v>
      </c>
      <c r="F4693" t="s">
        <v>14839</v>
      </c>
      <c r="G4693" s="11" t="s">
        <v>14837</v>
      </c>
      <c r="H4693" s="11"/>
    </row>
    <row r="4694" spans="1:8" x14ac:dyDescent="0.2">
      <c r="A4694" t="str">
        <f>CONCATENATE(D4696,F4696)</f>
        <v>RK5BCSherwood Community Unit</v>
      </c>
      <c r="B4694" t="s">
        <v>181</v>
      </c>
      <c r="C4694" t="s">
        <v>12374</v>
      </c>
      <c r="D4694" t="s">
        <v>2217</v>
      </c>
      <c r="E4694" t="s">
        <v>2218</v>
      </c>
      <c r="F4694" t="s">
        <v>12377</v>
      </c>
      <c r="G4694" s="11"/>
      <c r="H4694" s="11"/>
    </row>
    <row r="4695" spans="1:8" x14ac:dyDescent="0.2">
      <c r="B4695" t="s">
        <v>181</v>
      </c>
      <c r="C4695" t="s">
        <v>12374</v>
      </c>
      <c r="D4695" t="s">
        <v>2217</v>
      </c>
      <c r="E4695" t="s">
        <v>2218</v>
      </c>
      <c r="F4695" t="s">
        <v>14836</v>
      </c>
      <c r="G4695" s="11" t="s">
        <v>14837</v>
      </c>
      <c r="H4695" s="11"/>
    </row>
    <row r="4696" spans="1:8" x14ac:dyDescent="0.2">
      <c r="A4696" t="str">
        <f t="shared" si="80"/>
        <v>RK5BCStroke Unit</v>
      </c>
      <c r="B4696" t="s">
        <v>181</v>
      </c>
      <c r="C4696" t="s">
        <v>12374</v>
      </c>
      <c r="D4696" t="s">
        <v>2217</v>
      </c>
      <c r="E4696" t="s">
        <v>2218</v>
      </c>
      <c r="F4696" t="s">
        <v>14609</v>
      </c>
      <c r="G4696" s="11"/>
      <c r="H4696" s="11"/>
    </row>
    <row r="4697" spans="1:8" x14ac:dyDescent="0.2">
      <c r="A4697" t="str">
        <f t="shared" si="80"/>
        <v>RK5BCWard 12</v>
      </c>
      <c r="B4697" t="s">
        <v>181</v>
      </c>
      <c r="C4697" t="s">
        <v>12374</v>
      </c>
      <c r="D4697" t="s">
        <v>2217</v>
      </c>
      <c r="E4697" t="s">
        <v>2218</v>
      </c>
      <c r="F4697" t="s">
        <v>8780</v>
      </c>
      <c r="G4697" s="11"/>
      <c r="H4697" s="11"/>
    </row>
    <row r="4698" spans="1:8" x14ac:dyDescent="0.2">
      <c r="A4698" t="str">
        <f t="shared" si="80"/>
        <v>RK5BCWard 14</v>
      </c>
      <c r="B4698" t="s">
        <v>181</v>
      </c>
      <c r="C4698" t="s">
        <v>12374</v>
      </c>
      <c r="D4698" t="s">
        <v>2217</v>
      </c>
      <c r="E4698" t="s">
        <v>2218</v>
      </c>
      <c r="F4698" t="s">
        <v>8751</v>
      </c>
      <c r="G4698" s="11"/>
      <c r="H4698" s="11"/>
    </row>
    <row r="4699" spans="1:8" x14ac:dyDescent="0.2">
      <c r="A4699" t="str">
        <f>CONCATENATE(D4701,F4701)</f>
        <v>RK5BCWard 21 - RSU</v>
      </c>
      <c r="B4699" t="s">
        <v>181</v>
      </c>
      <c r="C4699" t="s">
        <v>12374</v>
      </c>
      <c r="D4699" t="s">
        <v>2217</v>
      </c>
      <c r="E4699" t="s">
        <v>2218</v>
      </c>
      <c r="F4699" t="s">
        <v>8367</v>
      </c>
      <c r="G4699" s="11"/>
      <c r="H4699" s="11"/>
    </row>
    <row r="4700" spans="1:8" x14ac:dyDescent="0.2">
      <c r="B4700" t="s">
        <v>181</v>
      </c>
      <c r="C4700" t="s">
        <v>12374</v>
      </c>
      <c r="D4700" t="s">
        <v>2217</v>
      </c>
      <c r="E4700" t="s">
        <v>2218</v>
      </c>
      <c r="F4700" t="s">
        <v>14838</v>
      </c>
      <c r="G4700" s="11" t="s">
        <v>14837</v>
      </c>
      <c r="H4700" s="11"/>
    </row>
    <row r="4701" spans="1:8" x14ac:dyDescent="0.2">
      <c r="A4701" t="str">
        <f t="shared" si="80"/>
        <v>RK5BCWard 22</v>
      </c>
      <c r="B4701" t="s">
        <v>181</v>
      </c>
      <c r="C4701" t="s">
        <v>12374</v>
      </c>
      <c r="D4701" t="s">
        <v>2217</v>
      </c>
      <c r="E4701" t="s">
        <v>2218</v>
      </c>
      <c r="F4701" t="s">
        <v>14598</v>
      </c>
      <c r="G4701" s="11"/>
      <c r="H4701" s="11"/>
    </row>
    <row r="4702" spans="1:8" x14ac:dyDescent="0.2">
      <c r="A4702" t="str">
        <f t="shared" si="80"/>
        <v>RK5BCWard 23</v>
      </c>
      <c r="B4702" t="s">
        <v>181</v>
      </c>
      <c r="C4702" t="s">
        <v>12374</v>
      </c>
      <c r="D4702" t="s">
        <v>2217</v>
      </c>
      <c r="E4702" t="s">
        <v>2218</v>
      </c>
      <c r="F4702" t="s">
        <v>10937</v>
      </c>
      <c r="G4702" s="11"/>
      <c r="H4702" s="11"/>
    </row>
    <row r="4703" spans="1:8" x14ac:dyDescent="0.2">
      <c r="A4703" t="str">
        <f t="shared" si="80"/>
        <v>RK5BCWard 24</v>
      </c>
      <c r="B4703" t="s">
        <v>181</v>
      </c>
      <c r="C4703" t="s">
        <v>12374</v>
      </c>
      <c r="D4703" t="s">
        <v>2217</v>
      </c>
      <c r="E4703" t="s">
        <v>2218</v>
      </c>
      <c r="F4703" t="s">
        <v>8784</v>
      </c>
      <c r="G4703" s="11"/>
      <c r="H4703" s="11"/>
    </row>
    <row r="4704" spans="1:8" x14ac:dyDescent="0.2">
      <c r="A4704" t="str">
        <f t="shared" si="80"/>
        <v>RK5BCWard 25</v>
      </c>
      <c r="B4704" t="s">
        <v>181</v>
      </c>
      <c r="C4704" t="s">
        <v>12374</v>
      </c>
      <c r="D4704" t="s">
        <v>2217</v>
      </c>
      <c r="E4704" t="s">
        <v>2218</v>
      </c>
      <c r="F4704" t="s">
        <v>8516</v>
      </c>
      <c r="G4704" s="11"/>
      <c r="H4704" s="11"/>
    </row>
    <row r="4705" spans="1:8" x14ac:dyDescent="0.2">
      <c r="A4705" t="str">
        <f t="shared" si="80"/>
        <v>RK5BCWard 31</v>
      </c>
      <c r="B4705" t="s">
        <v>181</v>
      </c>
      <c r="C4705" t="s">
        <v>12374</v>
      </c>
      <c r="D4705" t="s">
        <v>2217</v>
      </c>
      <c r="E4705" t="s">
        <v>2218</v>
      </c>
      <c r="F4705" t="s">
        <v>8785</v>
      </c>
      <c r="G4705" s="11"/>
      <c r="H4705" s="11"/>
    </row>
    <row r="4706" spans="1:8" x14ac:dyDescent="0.2">
      <c r="A4706" t="str">
        <f t="shared" si="80"/>
        <v>RK5BCWard 32</v>
      </c>
      <c r="B4706" t="s">
        <v>181</v>
      </c>
      <c r="C4706" t="s">
        <v>12374</v>
      </c>
      <c r="D4706" t="s">
        <v>2217</v>
      </c>
      <c r="E4706" t="s">
        <v>2218</v>
      </c>
      <c r="F4706" t="s">
        <v>8849</v>
      </c>
      <c r="G4706" s="11"/>
      <c r="H4706" s="11"/>
    </row>
    <row r="4707" spans="1:8" x14ac:dyDescent="0.2">
      <c r="A4707" t="str">
        <f t="shared" si="80"/>
        <v>RK5BCWard 33</v>
      </c>
      <c r="B4707" t="s">
        <v>181</v>
      </c>
      <c r="C4707" t="s">
        <v>12374</v>
      </c>
      <c r="D4707" t="s">
        <v>2217</v>
      </c>
      <c r="E4707" t="s">
        <v>2218</v>
      </c>
      <c r="F4707" t="s">
        <v>8520</v>
      </c>
      <c r="G4707" s="11"/>
      <c r="H4707" s="11"/>
    </row>
    <row r="4708" spans="1:8" x14ac:dyDescent="0.2">
      <c r="A4708" t="str">
        <f t="shared" si="80"/>
        <v>RK5BCWard 34</v>
      </c>
      <c r="B4708" t="s">
        <v>181</v>
      </c>
      <c r="C4708" t="s">
        <v>12374</v>
      </c>
      <c r="D4708" t="s">
        <v>2217</v>
      </c>
      <c r="E4708" t="s">
        <v>2218</v>
      </c>
      <c r="F4708" t="s">
        <v>8521</v>
      </c>
      <c r="G4708" s="11"/>
      <c r="H4708" s="12"/>
    </row>
    <row r="4709" spans="1:8" x14ac:dyDescent="0.2">
      <c r="A4709" t="str">
        <f t="shared" si="80"/>
        <v>RK5BCWard 36</v>
      </c>
      <c r="B4709" t="s">
        <v>181</v>
      </c>
      <c r="C4709" t="s">
        <v>12374</v>
      </c>
      <c r="D4709" t="s">
        <v>2217</v>
      </c>
      <c r="E4709" t="s">
        <v>2218</v>
      </c>
      <c r="F4709" t="s">
        <v>8522</v>
      </c>
      <c r="G4709" s="11" t="s">
        <v>10955</v>
      </c>
      <c r="H4709" s="11">
        <v>43733</v>
      </c>
    </row>
    <row r="4710" spans="1:8" x14ac:dyDescent="0.2">
      <c r="A4710" t="str">
        <f t="shared" si="80"/>
        <v>RK5BCWard 41</v>
      </c>
      <c r="B4710" t="s">
        <v>181</v>
      </c>
      <c r="C4710" t="s">
        <v>12374</v>
      </c>
      <c r="D4710" t="s">
        <v>2217</v>
      </c>
      <c r="E4710" t="s">
        <v>2218</v>
      </c>
      <c r="F4710" t="s">
        <v>11488</v>
      </c>
      <c r="G4710" s="11" t="s">
        <v>10955</v>
      </c>
      <c r="H4710" s="11">
        <v>43733</v>
      </c>
    </row>
    <row r="4711" spans="1:8" x14ac:dyDescent="0.2">
      <c r="A4711" t="str">
        <f t="shared" si="80"/>
        <v>RK5BCWard 42</v>
      </c>
      <c r="B4711" t="s">
        <v>181</v>
      </c>
      <c r="C4711" t="s">
        <v>12374</v>
      </c>
      <c r="D4711" t="s">
        <v>2217</v>
      </c>
      <c r="E4711" t="s">
        <v>2218</v>
      </c>
      <c r="F4711" t="s">
        <v>9229</v>
      </c>
      <c r="G4711" s="11"/>
      <c r="H4711" s="11"/>
    </row>
    <row r="4712" spans="1:8" x14ac:dyDescent="0.2">
      <c r="A4712" t="str">
        <f t="shared" si="80"/>
        <v>RK5BCWard 43</v>
      </c>
      <c r="B4712" t="s">
        <v>181</v>
      </c>
      <c r="C4712" t="s">
        <v>12374</v>
      </c>
      <c r="D4712" t="s">
        <v>2217</v>
      </c>
      <c r="E4712" t="s">
        <v>2218</v>
      </c>
      <c r="F4712" t="s">
        <v>12378</v>
      </c>
      <c r="G4712" s="11"/>
      <c r="H4712" s="11"/>
    </row>
    <row r="4713" spans="1:8" x14ac:dyDescent="0.2">
      <c r="A4713" t="str">
        <f t="shared" si="80"/>
        <v>RK5BCWard 44</v>
      </c>
      <c r="B4713" t="s">
        <v>181</v>
      </c>
      <c r="C4713" t="s">
        <v>12374</v>
      </c>
      <c r="D4713" t="s">
        <v>2217</v>
      </c>
      <c r="E4713" t="s">
        <v>2218</v>
      </c>
      <c r="F4713" t="s">
        <v>12379</v>
      </c>
      <c r="G4713" s="11"/>
      <c r="H4713" s="11"/>
    </row>
    <row r="4714" spans="1:8" x14ac:dyDescent="0.2">
      <c r="A4714" t="str">
        <f t="shared" si="80"/>
        <v>RK5BCWard 51</v>
      </c>
      <c r="B4714" t="s">
        <v>181</v>
      </c>
      <c r="C4714" t="s">
        <v>12374</v>
      </c>
      <c r="D4714" t="s">
        <v>2217</v>
      </c>
      <c r="E4714" t="s">
        <v>2218</v>
      </c>
      <c r="F4714" t="s">
        <v>12380</v>
      </c>
      <c r="G4714" s="11"/>
      <c r="H4714" s="12"/>
    </row>
    <row r="4715" spans="1:8" x14ac:dyDescent="0.2">
      <c r="A4715" t="str">
        <f t="shared" si="80"/>
        <v>RK5BCWard 52</v>
      </c>
      <c r="B4715" t="s">
        <v>181</v>
      </c>
      <c r="C4715" t="s">
        <v>12374</v>
      </c>
      <c r="D4715" t="s">
        <v>2217</v>
      </c>
      <c r="E4715" t="s">
        <v>2218</v>
      </c>
      <c r="F4715" t="s">
        <v>9237</v>
      </c>
      <c r="G4715" s="11"/>
      <c r="H4715" s="12"/>
    </row>
    <row r="4716" spans="1:8" x14ac:dyDescent="0.2">
      <c r="A4716" t="str">
        <f t="shared" si="80"/>
        <v>RK5BLChatsworth</v>
      </c>
      <c r="B4716" t="s">
        <v>181</v>
      </c>
      <c r="C4716" t="s">
        <v>12374</v>
      </c>
      <c r="D4716" t="s">
        <v>2217</v>
      </c>
      <c r="E4716" t="s">
        <v>2218</v>
      </c>
      <c r="F4716" t="s">
        <v>9238</v>
      </c>
      <c r="G4716" s="11"/>
      <c r="H4716" s="12"/>
    </row>
    <row r="4717" spans="1:8" x14ac:dyDescent="0.2">
      <c r="A4717" t="str">
        <f t="shared" si="80"/>
        <v>RK5BLLindhurst Ward</v>
      </c>
      <c r="B4717" t="s">
        <v>181</v>
      </c>
      <c r="C4717" t="s">
        <v>12374</v>
      </c>
      <c r="D4717" t="s">
        <v>2219</v>
      </c>
      <c r="E4717" t="s">
        <v>1808</v>
      </c>
      <c r="F4717" t="s">
        <v>14610</v>
      </c>
      <c r="G4717" s="11"/>
      <c r="H4717" s="11"/>
    </row>
    <row r="4718" spans="1:8" x14ac:dyDescent="0.2">
      <c r="A4718" t="str">
        <f t="shared" si="80"/>
        <v>RK5BLOakham Ward</v>
      </c>
      <c r="B4718" t="s">
        <v>181</v>
      </c>
      <c r="C4718" t="s">
        <v>12374</v>
      </c>
      <c r="D4718" t="s">
        <v>2219</v>
      </c>
      <c r="E4718" t="s">
        <v>1808</v>
      </c>
      <c r="F4718" t="s">
        <v>12381</v>
      </c>
      <c r="G4718" s="11"/>
      <c r="H4718" s="11"/>
    </row>
    <row r="4719" spans="1:8" x14ac:dyDescent="0.2">
      <c r="A4719" t="str">
        <f t="shared" si="80"/>
        <v>RK5HPCastle Ward</v>
      </c>
      <c r="B4719" t="s">
        <v>181</v>
      </c>
      <c r="C4719" t="s">
        <v>12374</v>
      </c>
      <c r="D4719" t="s">
        <v>2219</v>
      </c>
      <c r="E4719" t="s">
        <v>1808</v>
      </c>
      <c r="F4719" t="s">
        <v>12382</v>
      </c>
      <c r="G4719" s="11"/>
      <c r="H4719" s="11"/>
    </row>
    <row r="4720" spans="1:8" x14ac:dyDescent="0.2">
      <c r="A4720" t="str">
        <f t="shared" si="80"/>
        <v>RK5HPFernwood</v>
      </c>
      <c r="B4720" t="s">
        <v>181</v>
      </c>
      <c r="C4720" t="s">
        <v>12374</v>
      </c>
      <c r="D4720" t="s">
        <v>2220</v>
      </c>
      <c r="E4720" t="s">
        <v>1820</v>
      </c>
      <c r="F4720" t="s">
        <v>14614</v>
      </c>
      <c r="G4720" s="11"/>
      <c r="H4720" s="11"/>
    </row>
    <row r="4721" spans="1:8" x14ac:dyDescent="0.2">
      <c r="A4721" t="str">
        <f t="shared" si="80"/>
        <v>RK5HPSconce Ward</v>
      </c>
      <c r="B4721" t="s">
        <v>181</v>
      </c>
      <c r="C4721" t="s">
        <v>12374</v>
      </c>
      <c r="D4721" t="s">
        <v>2220</v>
      </c>
      <c r="E4721" t="s">
        <v>1820</v>
      </c>
      <c r="F4721" t="s">
        <v>12383</v>
      </c>
      <c r="G4721" s="11"/>
      <c r="H4721" s="11"/>
    </row>
    <row r="4722" spans="1:8" x14ac:dyDescent="0.2">
      <c r="A4722" t="str">
        <f t="shared" si="80"/>
        <v>RXWAS27SD</v>
      </c>
      <c r="B4722" t="s">
        <v>181</v>
      </c>
      <c r="C4722" t="s">
        <v>12374</v>
      </c>
      <c r="D4722" t="s">
        <v>2220</v>
      </c>
      <c r="E4722" t="s">
        <v>1820</v>
      </c>
      <c r="F4722" t="s">
        <v>12384</v>
      </c>
      <c r="G4722" s="11"/>
      <c r="H4722" s="11"/>
    </row>
    <row r="4723" spans="1:8" x14ac:dyDescent="0.2">
      <c r="A4723" t="str">
        <f t="shared" si="80"/>
        <v>RXWASAMU - RSH</v>
      </c>
      <c r="B4723" t="s">
        <v>182</v>
      </c>
      <c r="C4723" t="s">
        <v>12385</v>
      </c>
      <c r="D4723" t="s">
        <v>6979</v>
      </c>
      <c r="E4723" t="s">
        <v>682</v>
      </c>
      <c r="F4723" t="s">
        <v>12386</v>
      </c>
      <c r="G4723" s="11"/>
      <c r="H4723" s="11"/>
    </row>
    <row r="4724" spans="1:8" x14ac:dyDescent="0.2">
      <c r="A4724" t="str">
        <f t="shared" si="80"/>
        <v>RXWASITU/HDU (RSH)</v>
      </c>
      <c r="B4724" t="s">
        <v>182</v>
      </c>
      <c r="C4724" t="s">
        <v>12385</v>
      </c>
      <c r="D4724" t="s">
        <v>6979</v>
      </c>
      <c r="E4724" t="s">
        <v>682</v>
      </c>
      <c r="F4724" t="s">
        <v>12387</v>
      </c>
      <c r="G4724" s="11"/>
      <c r="H4724" s="11"/>
    </row>
    <row r="4725" spans="1:8" x14ac:dyDescent="0.2">
      <c r="A4725" t="str">
        <f t="shared" si="80"/>
        <v>RXWASSAU</v>
      </c>
      <c r="B4725" t="s">
        <v>182</v>
      </c>
      <c r="C4725" t="s">
        <v>12385</v>
      </c>
      <c r="D4725" t="s">
        <v>6979</v>
      </c>
      <c r="E4725" t="s">
        <v>682</v>
      </c>
      <c r="F4725" t="s">
        <v>12388</v>
      </c>
      <c r="G4725" s="11"/>
      <c r="H4725" s="11"/>
    </row>
    <row r="4726" spans="1:8" x14ac:dyDescent="0.2">
      <c r="A4726" t="str">
        <f t="shared" si="80"/>
        <v>RXWASWard 21</v>
      </c>
      <c r="B4726" t="s">
        <v>182</v>
      </c>
      <c r="C4726" t="s">
        <v>12385</v>
      </c>
      <c r="D4726" t="s">
        <v>6979</v>
      </c>
      <c r="E4726" t="s">
        <v>682</v>
      </c>
      <c r="F4726" t="s">
        <v>8409</v>
      </c>
      <c r="G4726" s="11"/>
      <c r="H4726" s="12"/>
    </row>
    <row r="4727" spans="1:8" x14ac:dyDescent="0.2">
      <c r="A4727" t="str">
        <f t="shared" si="80"/>
        <v>RXWASWard 22 O</v>
      </c>
      <c r="B4727" t="s">
        <v>182</v>
      </c>
      <c r="C4727" t="s">
        <v>12385</v>
      </c>
      <c r="D4727" t="s">
        <v>6979</v>
      </c>
      <c r="E4727" t="s">
        <v>682</v>
      </c>
      <c r="F4727" t="s">
        <v>8373</v>
      </c>
      <c r="G4727" s="11"/>
      <c r="H4727" s="11"/>
    </row>
    <row r="4728" spans="1:8" x14ac:dyDescent="0.2">
      <c r="A4728" t="str">
        <f t="shared" si="80"/>
        <v>RXWASWard 22 RE</v>
      </c>
      <c r="B4728" t="s">
        <v>182</v>
      </c>
      <c r="C4728" t="s">
        <v>12385</v>
      </c>
      <c r="D4728" t="s">
        <v>6979</v>
      </c>
      <c r="E4728" t="s">
        <v>682</v>
      </c>
      <c r="F4728" t="s">
        <v>12389</v>
      </c>
      <c r="G4728" s="11"/>
      <c r="H4728" s="11"/>
    </row>
    <row r="4729" spans="1:8" x14ac:dyDescent="0.2">
      <c r="A4729" t="str">
        <f t="shared" si="80"/>
        <v>RXWASWard 23 O/H</v>
      </c>
      <c r="B4729" t="s">
        <v>182</v>
      </c>
      <c r="C4729" t="s">
        <v>12385</v>
      </c>
      <c r="D4729" t="s">
        <v>6979</v>
      </c>
      <c r="E4729" t="s">
        <v>682</v>
      </c>
      <c r="F4729" t="s">
        <v>12390</v>
      </c>
      <c r="G4729" s="11"/>
      <c r="H4729" s="11"/>
    </row>
    <row r="4730" spans="1:8" x14ac:dyDescent="0.2">
      <c r="A4730" t="str">
        <f t="shared" si="80"/>
        <v>RXWASWard 24 CCU</v>
      </c>
      <c r="B4730" t="s">
        <v>182</v>
      </c>
      <c r="C4730" t="s">
        <v>12385</v>
      </c>
      <c r="D4730" t="s">
        <v>6979</v>
      </c>
      <c r="E4730" t="s">
        <v>682</v>
      </c>
      <c r="F4730" t="s">
        <v>12391</v>
      </c>
      <c r="G4730" s="11"/>
      <c r="H4730" s="12"/>
    </row>
    <row r="4731" spans="1:8" x14ac:dyDescent="0.2">
      <c r="A4731" t="str">
        <f t="shared" si="80"/>
        <v>RXWASWard 25</v>
      </c>
      <c r="B4731" t="s">
        <v>182</v>
      </c>
      <c r="C4731" t="s">
        <v>12385</v>
      </c>
      <c r="D4731" t="s">
        <v>6979</v>
      </c>
      <c r="E4731" t="s">
        <v>682</v>
      </c>
      <c r="F4731" t="s">
        <v>12392</v>
      </c>
      <c r="G4731" s="11"/>
      <c r="H4731" s="11"/>
    </row>
    <row r="4732" spans="1:8" x14ac:dyDescent="0.2">
      <c r="A4732" t="str">
        <f t="shared" si="80"/>
        <v>RXWASWard 26 S/ICA/U</v>
      </c>
      <c r="B4732" t="s">
        <v>182</v>
      </c>
      <c r="C4732" t="s">
        <v>12385</v>
      </c>
      <c r="D4732" t="s">
        <v>6979</v>
      </c>
      <c r="E4732" t="s">
        <v>682</v>
      </c>
      <c r="F4732" t="s">
        <v>8785</v>
      </c>
      <c r="G4732" s="11"/>
      <c r="H4732" s="11"/>
    </row>
    <row r="4733" spans="1:8" x14ac:dyDescent="0.2">
      <c r="A4733" t="str">
        <f t="shared" si="80"/>
        <v>RXWASWard 28</v>
      </c>
      <c r="B4733" t="s">
        <v>182</v>
      </c>
      <c r="C4733" t="s">
        <v>12385</v>
      </c>
      <c r="D4733" t="s">
        <v>6979</v>
      </c>
      <c r="E4733" t="s">
        <v>682</v>
      </c>
      <c r="F4733" t="s">
        <v>12393</v>
      </c>
      <c r="G4733" s="11"/>
      <c r="H4733" s="11"/>
    </row>
    <row r="4734" spans="1:8" x14ac:dyDescent="0.2">
      <c r="A4734" t="str">
        <f t="shared" si="80"/>
        <v>RXWASWard 32 Short Stay</v>
      </c>
      <c r="B4734" t="s">
        <v>182</v>
      </c>
      <c r="C4734" t="s">
        <v>12385</v>
      </c>
      <c r="D4734" t="s">
        <v>6979</v>
      </c>
      <c r="E4734" t="s">
        <v>682</v>
      </c>
      <c r="F4734" t="s">
        <v>8847</v>
      </c>
      <c r="G4734" s="11"/>
      <c r="H4734" s="11"/>
    </row>
    <row r="4735" spans="1:8" x14ac:dyDescent="0.2">
      <c r="A4735" t="str">
        <f t="shared" si="80"/>
        <v>RXWMSRSH GP Maty</v>
      </c>
      <c r="B4735" t="s">
        <v>182</v>
      </c>
      <c r="C4735" t="s">
        <v>12385</v>
      </c>
      <c r="D4735" t="s">
        <v>6979</v>
      </c>
      <c r="E4735" t="s">
        <v>682</v>
      </c>
      <c r="F4735" t="s">
        <v>12394</v>
      </c>
      <c r="G4735" s="11"/>
      <c r="H4735" s="11"/>
    </row>
    <row r="4736" spans="1:8" x14ac:dyDescent="0.2">
      <c r="A4736" t="str">
        <f t="shared" si="80"/>
        <v>RXWATAMU - PRH</v>
      </c>
      <c r="B4736" t="s">
        <v>182</v>
      </c>
      <c r="C4736" t="s">
        <v>12385</v>
      </c>
      <c r="D4736" t="s">
        <v>6980</v>
      </c>
      <c r="E4736" t="s">
        <v>6981</v>
      </c>
      <c r="F4736" t="s">
        <v>12395</v>
      </c>
      <c r="G4736" s="11"/>
      <c r="H4736" s="11"/>
    </row>
    <row r="4737" spans="1:8" x14ac:dyDescent="0.2">
      <c r="A4737" t="str">
        <f t="shared" si="80"/>
        <v>RXWATHASU</v>
      </c>
      <c r="B4737" t="s">
        <v>182</v>
      </c>
      <c r="C4737" t="s">
        <v>12385</v>
      </c>
      <c r="D4737" t="s">
        <v>6982</v>
      </c>
      <c r="E4737" t="s">
        <v>6983</v>
      </c>
      <c r="F4737" t="s">
        <v>12396</v>
      </c>
      <c r="G4737" s="11"/>
      <c r="H4737" s="11"/>
    </row>
    <row r="4738" spans="1:8" x14ac:dyDescent="0.2">
      <c r="A4738" t="str">
        <f t="shared" si="80"/>
        <v>RXWATITU/HDU (PRH)</v>
      </c>
      <c r="B4738" t="s">
        <v>182</v>
      </c>
      <c r="C4738" t="s">
        <v>12385</v>
      </c>
      <c r="D4738" t="s">
        <v>6982</v>
      </c>
      <c r="E4738" t="s">
        <v>6983</v>
      </c>
      <c r="F4738" t="s">
        <v>8483</v>
      </c>
      <c r="G4738" s="11"/>
      <c r="H4738" s="11"/>
    </row>
    <row r="4739" spans="1:8" x14ac:dyDescent="0.2">
      <c r="A4739" t="str">
        <f t="shared" si="80"/>
        <v>RXWATWard 10</v>
      </c>
      <c r="B4739" t="s">
        <v>182</v>
      </c>
      <c r="C4739" t="s">
        <v>12385</v>
      </c>
      <c r="D4739" t="s">
        <v>6982</v>
      </c>
      <c r="E4739" t="s">
        <v>6983</v>
      </c>
      <c r="F4739" t="s">
        <v>12397</v>
      </c>
      <c r="G4739" s="11"/>
      <c r="H4739" s="12"/>
    </row>
    <row r="4740" spans="1:8" x14ac:dyDescent="0.2">
      <c r="A4740" t="str">
        <f t="shared" si="80"/>
        <v>RXWATWard 11</v>
      </c>
      <c r="B4740" t="s">
        <v>182</v>
      </c>
      <c r="C4740" t="s">
        <v>12385</v>
      </c>
      <c r="D4740" t="s">
        <v>6982</v>
      </c>
      <c r="E4740" t="s">
        <v>6983</v>
      </c>
      <c r="F4740" t="s">
        <v>8365</v>
      </c>
      <c r="G4740" s="11"/>
      <c r="H4740" s="12"/>
    </row>
    <row r="4741" spans="1:8" x14ac:dyDescent="0.2">
      <c r="A4741" t="str">
        <f t="shared" si="80"/>
        <v>RXWATWard 14 Gynae</v>
      </c>
      <c r="B4741" t="s">
        <v>182</v>
      </c>
      <c r="C4741" t="s">
        <v>12385</v>
      </c>
      <c r="D4741" t="s">
        <v>6982</v>
      </c>
      <c r="E4741" t="s">
        <v>6983</v>
      </c>
      <c r="F4741" t="s">
        <v>8750</v>
      </c>
      <c r="G4741" s="11"/>
      <c r="H4741" s="11"/>
    </row>
    <row r="4742" spans="1:8" x14ac:dyDescent="0.2">
      <c r="A4742" t="str">
        <f t="shared" si="80"/>
        <v>RXWATWard 15</v>
      </c>
      <c r="B4742" t="s">
        <v>182</v>
      </c>
      <c r="C4742" t="s">
        <v>12385</v>
      </c>
      <c r="D4742" t="s">
        <v>6982</v>
      </c>
      <c r="E4742" t="s">
        <v>6983</v>
      </c>
      <c r="F4742" t="s">
        <v>12398</v>
      </c>
      <c r="G4742" s="11"/>
      <c r="H4742" s="11"/>
    </row>
    <row r="4743" spans="1:8" x14ac:dyDescent="0.2">
      <c r="A4743" t="str">
        <f t="shared" si="80"/>
        <v>RXWATWard 16</v>
      </c>
      <c r="B4743" t="s">
        <v>182</v>
      </c>
      <c r="C4743" t="s">
        <v>12385</v>
      </c>
      <c r="D4743" t="s">
        <v>6982</v>
      </c>
      <c r="E4743" t="s">
        <v>6983</v>
      </c>
      <c r="F4743" t="s">
        <v>8368</v>
      </c>
      <c r="G4743" s="11"/>
      <c r="H4743" s="11"/>
    </row>
    <row r="4744" spans="1:8" x14ac:dyDescent="0.2">
      <c r="A4744" t="str">
        <f t="shared" si="80"/>
        <v>RXWATWard 17</v>
      </c>
      <c r="B4744" t="s">
        <v>182</v>
      </c>
      <c r="C4744" t="s">
        <v>12385</v>
      </c>
      <c r="D4744" t="s">
        <v>6982</v>
      </c>
      <c r="E4744" t="s">
        <v>6983</v>
      </c>
      <c r="F4744" t="s">
        <v>8369</v>
      </c>
      <c r="G4744" s="11"/>
      <c r="H4744" s="11"/>
    </row>
    <row r="4745" spans="1:8" x14ac:dyDescent="0.2">
      <c r="A4745" t="str">
        <f t="shared" si="80"/>
        <v>RXWATWard 17SD</v>
      </c>
      <c r="B4745" t="s">
        <v>182</v>
      </c>
      <c r="C4745" t="s">
        <v>12385</v>
      </c>
      <c r="D4745" t="s">
        <v>6982</v>
      </c>
      <c r="E4745" t="s">
        <v>6983</v>
      </c>
      <c r="F4745" t="s">
        <v>8370</v>
      </c>
      <c r="G4745" s="11"/>
      <c r="H4745" s="11"/>
    </row>
    <row r="4746" spans="1:8" x14ac:dyDescent="0.2">
      <c r="A4746" t="str">
        <f t="shared" ref="A4746:A4812" si="81">CONCATENATE(D4747,F4747)</f>
        <v>RXWATWard 19 Childrens</v>
      </c>
      <c r="B4746" t="s">
        <v>182</v>
      </c>
      <c r="C4746" t="s">
        <v>12385</v>
      </c>
      <c r="D4746" t="s">
        <v>6982</v>
      </c>
      <c r="E4746" t="s">
        <v>6983</v>
      </c>
      <c r="F4746" t="s">
        <v>12399</v>
      </c>
      <c r="G4746" s="11"/>
      <c r="H4746" s="11"/>
    </row>
    <row r="4747" spans="1:8" x14ac:dyDescent="0.2">
      <c r="A4747" t="str">
        <f t="shared" si="81"/>
        <v>RXWATWard 4</v>
      </c>
      <c r="B4747" t="s">
        <v>182</v>
      </c>
      <c r="C4747" t="s">
        <v>12385</v>
      </c>
      <c r="D4747" t="s">
        <v>6982</v>
      </c>
      <c r="E4747" t="s">
        <v>6983</v>
      </c>
      <c r="F4747" t="s">
        <v>12400</v>
      </c>
      <c r="G4747" s="11"/>
      <c r="H4747" s="11"/>
    </row>
    <row r="4748" spans="1:8" x14ac:dyDescent="0.2">
      <c r="A4748" t="str">
        <f t="shared" si="81"/>
        <v>RXWATWard 6 CCU</v>
      </c>
      <c r="B4748" t="s">
        <v>182</v>
      </c>
      <c r="C4748" t="s">
        <v>12385</v>
      </c>
      <c r="D4748" t="s">
        <v>6982</v>
      </c>
      <c r="E4748" t="s">
        <v>6983</v>
      </c>
      <c r="F4748" t="s">
        <v>8760</v>
      </c>
      <c r="G4748" s="11"/>
      <c r="H4748" s="11"/>
    </row>
    <row r="4749" spans="1:8" x14ac:dyDescent="0.2">
      <c r="A4749" t="str">
        <f t="shared" si="81"/>
        <v>RXWATWard 7</v>
      </c>
      <c r="B4749" t="s">
        <v>182</v>
      </c>
      <c r="C4749" t="s">
        <v>12385</v>
      </c>
      <c r="D4749" t="s">
        <v>6982</v>
      </c>
      <c r="E4749" t="s">
        <v>6983</v>
      </c>
      <c r="F4749" t="s">
        <v>12401</v>
      </c>
      <c r="G4749" s="11"/>
      <c r="H4749" s="11"/>
    </row>
    <row r="4750" spans="1:8" x14ac:dyDescent="0.2">
      <c r="A4750" t="str">
        <f t="shared" si="81"/>
        <v>RXWATWard 8 ESC</v>
      </c>
      <c r="B4750" t="s">
        <v>182</v>
      </c>
      <c r="C4750" t="s">
        <v>12385</v>
      </c>
      <c r="D4750" t="s">
        <v>6982</v>
      </c>
      <c r="E4750" t="s">
        <v>6983</v>
      </c>
      <c r="F4750" t="s">
        <v>8791</v>
      </c>
      <c r="G4750" s="11"/>
      <c r="H4750" s="11"/>
    </row>
    <row r="4751" spans="1:8" x14ac:dyDescent="0.2">
      <c r="A4751" t="str">
        <f t="shared" si="81"/>
        <v>RXWATWard 9</v>
      </c>
      <c r="B4751" t="s">
        <v>182</v>
      </c>
      <c r="C4751" t="s">
        <v>12385</v>
      </c>
      <c r="D4751" t="s">
        <v>6982</v>
      </c>
      <c r="E4751" t="s">
        <v>6983</v>
      </c>
      <c r="F4751" t="s">
        <v>12402</v>
      </c>
      <c r="G4751" s="11"/>
      <c r="H4751" s="11"/>
    </row>
    <row r="4752" spans="1:8" x14ac:dyDescent="0.2">
      <c r="A4752" t="str">
        <f t="shared" si="81"/>
        <v>RXWMTWard 21 Postnatal</v>
      </c>
      <c r="B4752" t="s">
        <v>182</v>
      </c>
      <c r="C4752" t="s">
        <v>12385</v>
      </c>
      <c r="D4752" t="s">
        <v>6982</v>
      </c>
      <c r="E4752" t="s">
        <v>6983</v>
      </c>
      <c r="F4752" t="s">
        <v>8755</v>
      </c>
      <c r="G4752" s="11"/>
      <c r="H4752" s="11"/>
    </row>
    <row r="4753" spans="1:8" x14ac:dyDescent="0.2">
      <c r="A4753" t="str">
        <f t="shared" si="81"/>
        <v>RXWMTWard 22 Antenatal</v>
      </c>
      <c r="B4753" t="s">
        <v>182</v>
      </c>
      <c r="C4753" t="s">
        <v>12385</v>
      </c>
      <c r="D4753" t="s">
        <v>6984</v>
      </c>
      <c r="E4753" t="s">
        <v>6985</v>
      </c>
      <c r="F4753" t="s">
        <v>12403</v>
      </c>
      <c r="G4753" s="11"/>
      <c r="H4753" s="11"/>
    </row>
    <row r="4754" spans="1:8" x14ac:dyDescent="0.2">
      <c r="A4754" t="str">
        <f t="shared" si="81"/>
        <v>RXWMTWard 23 NNU</v>
      </c>
      <c r="B4754" t="s">
        <v>182</v>
      </c>
      <c r="C4754" t="s">
        <v>12385</v>
      </c>
      <c r="D4754" t="s">
        <v>6984</v>
      </c>
      <c r="E4754" t="s">
        <v>6985</v>
      </c>
      <c r="F4754" t="s">
        <v>12404</v>
      </c>
      <c r="G4754" s="11"/>
      <c r="H4754" s="11"/>
    </row>
    <row r="4755" spans="1:8" x14ac:dyDescent="0.2">
      <c r="A4755" t="str">
        <f t="shared" si="81"/>
        <v>RXWMTWard 24 Delivery</v>
      </c>
      <c r="B4755" t="s">
        <v>182</v>
      </c>
      <c r="C4755" t="s">
        <v>12385</v>
      </c>
      <c r="D4755" t="s">
        <v>6984</v>
      </c>
      <c r="E4755" t="s">
        <v>6985</v>
      </c>
      <c r="F4755" t="s">
        <v>12405</v>
      </c>
      <c r="G4755" s="11"/>
      <c r="H4755" s="11"/>
    </row>
    <row r="4756" spans="1:8" x14ac:dyDescent="0.2">
      <c r="A4756" t="str">
        <f t="shared" si="81"/>
        <v>RXWMTWrekin Midwife Led Unit</v>
      </c>
      <c r="B4756" t="s">
        <v>182</v>
      </c>
      <c r="C4756" t="s">
        <v>12385</v>
      </c>
      <c r="D4756" t="s">
        <v>6984</v>
      </c>
      <c r="E4756" t="s">
        <v>6985</v>
      </c>
      <c r="F4756" t="s">
        <v>12406</v>
      </c>
      <c r="G4756" s="11"/>
      <c r="H4756" s="12"/>
    </row>
    <row r="4757" spans="1:8" x14ac:dyDescent="0.2">
      <c r="A4757" t="str">
        <f t="shared" si="81"/>
        <v>R1D25Stonehouse Ward</v>
      </c>
      <c r="B4757" t="s">
        <v>182</v>
      </c>
      <c r="C4757" t="s">
        <v>12385</v>
      </c>
      <c r="D4757" t="s">
        <v>6984</v>
      </c>
      <c r="E4757" t="s">
        <v>6985</v>
      </c>
      <c r="F4757" t="s">
        <v>12407</v>
      </c>
      <c r="G4757" s="11"/>
      <c r="H4757" s="11"/>
    </row>
    <row r="4758" spans="1:8" x14ac:dyDescent="0.2">
      <c r="A4758" t="str">
        <f t="shared" si="81"/>
        <v>R1D22Agnes Campbell</v>
      </c>
      <c r="B4758" t="s">
        <v>183</v>
      </c>
      <c r="C4758" t="s">
        <v>12408</v>
      </c>
      <c r="D4758" t="s">
        <v>607</v>
      </c>
      <c r="E4758" t="s">
        <v>608</v>
      </c>
      <c r="F4758" t="s">
        <v>12409</v>
      </c>
      <c r="G4758" s="11"/>
      <c r="H4758" s="12"/>
    </row>
    <row r="4759" spans="1:8" x14ac:dyDescent="0.2">
      <c r="A4759" t="str">
        <f t="shared" si="81"/>
        <v>R1D21Dinham</v>
      </c>
      <c r="B4759" t="s">
        <v>183</v>
      </c>
      <c r="C4759" t="s">
        <v>12408</v>
      </c>
      <c r="D4759" t="s">
        <v>613</v>
      </c>
      <c r="E4759" t="s">
        <v>614</v>
      </c>
      <c r="F4759" t="s">
        <v>12410</v>
      </c>
      <c r="G4759" s="11"/>
      <c r="H4759" s="11"/>
    </row>
    <row r="4760" spans="1:8" x14ac:dyDescent="0.2">
      <c r="A4760" t="str">
        <f t="shared" si="81"/>
        <v>R1D16Subacute Ward 18</v>
      </c>
      <c r="B4760" t="s">
        <v>183</v>
      </c>
      <c r="C4760" t="s">
        <v>12408</v>
      </c>
      <c r="D4760" t="s">
        <v>657</v>
      </c>
      <c r="E4760" t="s">
        <v>658</v>
      </c>
      <c r="F4760" t="s">
        <v>12411</v>
      </c>
      <c r="G4760" s="11"/>
      <c r="H4760" s="11"/>
    </row>
    <row r="4761" spans="1:8" x14ac:dyDescent="0.2">
      <c r="A4761" t="str">
        <f t="shared" si="81"/>
        <v>R1D03Subacute Ward 36</v>
      </c>
      <c r="B4761" t="s">
        <v>183</v>
      </c>
      <c r="C4761" t="s">
        <v>12408</v>
      </c>
      <c r="D4761" t="s">
        <v>681</v>
      </c>
      <c r="E4761" t="s">
        <v>682</v>
      </c>
      <c r="F4761" t="s">
        <v>14744</v>
      </c>
      <c r="G4761" s="11"/>
      <c r="H4761" s="11"/>
    </row>
    <row r="4762" spans="1:8" x14ac:dyDescent="0.2">
      <c r="A4762" t="str">
        <f t="shared" si="81"/>
        <v>R1D34Whitchurch Rehab Ward</v>
      </c>
      <c r="B4762" t="s">
        <v>183</v>
      </c>
      <c r="C4762" t="s">
        <v>12408</v>
      </c>
      <c r="D4762" t="s">
        <v>677</v>
      </c>
      <c r="E4762" t="s">
        <v>6983</v>
      </c>
      <c r="F4762" t="s">
        <v>14743</v>
      </c>
      <c r="G4762" s="11"/>
      <c r="H4762" s="11"/>
    </row>
    <row r="4763" spans="1:8" x14ac:dyDescent="0.2">
      <c r="A4763" t="str">
        <f t="shared" si="81"/>
        <v>RH5K6Waverley</v>
      </c>
      <c r="B4763" t="s">
        <v>183</v>
      </c>
      <c r="C4763" t="s">
        <v>12408</v>
      </c>
      <c r="D4763" t="s">
        <v>713</v>
      </c>
      <c r="E4763" t="s">
        <v>3243</v>
      </c>
      <c r="F4763" t="s">
        <v>12412</v>
      </c>
      <c r="G4763" s="11"/>
      <c r="H4763" s="11"/>
    </row>
    <row r="4764" spans="1:8" x14ac:dyDescent="0.2">
      <c r="A4764" t="str">
        <f t="shared" si="81"/>
        <v>RH5E1Ash</v>
      </c>
      <c r="B4764" t="s">
        <v>185</v>
      </c>
      <c r="C4764" t="s">
        <v>14159</v>
      </c>
      <c r="D4764" t="s">
        <v>1656</v>
      </c>
      <c r="E4764" t="s">
        <v>1657</v>
      </c>
      <c r="F4764" t="s">
        <v>12419</v>
      </c>
      <c r="G4764" s="11"/>
      <c r="H4764" s="11"/>
    </row>
    <row r="4765" spans="1:8" x14ac:dyDescent="0.2">
      <c r="A4765" t="str">
        <f t="shared" si="81"/>
        <v>RH5D1Willow</v>
      </c>
      <c r="B4765" t="s">
        <v>185</v>
      </c>
      <c r="C4765" t="s">
        <v>14159</v>
      </c>
      <c r="D4765" t="s">
        <v>1658</v>
      </c>
      <c r="E4765" t="s">
        <v>1659</v>
      </c>
      <c r="F4765" t="s">
        <v>8393</v>
      </c>
      <c r="G4765" s="11"/>
      <c r="H4765" s="11"/>
    </row>
    <row r="4766" spans="1:8" x14ac:dyDescent="0.2">
      <c r="A4766" t="str">
        <f t="shared" si="81"/>
        <v>RH5F4Burnham</v>
      </c>
      <c r="B4766" t="s">
        <v>185</v>
      </c>
      <c r="C4766" t="s">
        <v>14159</v>
      </c>
      <c r="D4766" t="s">
        <v>1660</v>
      </c>
      <c r="E4766" t="s">
        <v>1661</v>
      </c>
      <c r="F4766" t="s">
        <v>9212</v>
      </c>
      <c r="G4766" s="11"/>
      <c r="H4766" s="11"/>
    </row>
    <row r="4767" spans="1:8" x14ac:dyDescent="0.2">
      <c r="A4767" t="str">
        <f t="shared" si="81"/>
        <v>RH5F9Crewkerne</v>
      </c>
      <c r="B4767" t="s">
        <v>185</v>
      </c>
      <c r="C4767" t="s">
        <v>14159</v>
      </c>
      <c r="D4767" t="s">
        <v>1662</v>
      </c>
      <c r="E4767" t="s">
        <v>1663</v>
      </c>
      <c r="F4767" t="s">
        <v>12420</v>
      </c>
      <c r="G4767" s="11" t="s">
        <v>12433</v>
      </c>
      <c r="H4767" s="11">
        <v>43776</v>
      </c>
    </row>
    <row r="4768" spans="1:8" x14ac:dyDescent="0.2">
      <c r="A4768" t="str">
        <f t="shared" si="81"/>
        <v>RH5G5Marshfield</v>
      </c>
      <c r="B4768" t="s">
        <v>185</v>
      </c>
      <c r="C4768" t="s">
        <v>14159</v>
      </c>
      <c r="D4768" t="s">
        <v>1670</v>
      </c>
      <c r="E4768" t="s">
        <v>1671</v>
      </c>
      <c r="F4768" t="s">
        <v>12421</v>
      </c>
      <c r="G4768" s="11"/>
      <c r="H4768" s="11"/>
    </row>
    <row r="4769" spans="1:8" x14ac:dyDescent="0.2">
      <c r="A4769" t="str">
        <f t="shared" si="81"/>
        <v>RH576Holford</v>
      </c>
      <c r="B4769" t="s">
        <v>185</v>
      </c>
      <c r="C4769" t="s">
        <v>14159</v>
      </c>
      <c r="D4769" t="s">
        <v>1674</v>
      </c>
      <c r="E4769" t="s">
        <v>977</v>
      </c>
      <c r="F4769" t="s">
        <v>12422</v>
      </c>
      <c r="G4769" s="11"/>
      <c r="H4769" s="11"/>
    </row>
    <row r="4770" spans="1:8" x14ac:dyDescent="0.2">
      <c r="A4770" t="str">
        <f t="shared" si="81"/>
        <v>RH5F5Exmoor (Ward 2)</v>
      </c>
      <c r="B4770" t="s">
        <v>185</v>
      </c>
      <c r="C4770" t="s">
        <v>14159</v>
      </c>
      <c r="D4770" t="s">
        <v>1677</v>
      </c>
      <c r="E4770" t="s">
        <v>1678</v>
      </c>
      <c r="F4770" t="s">
        <v>12423</v>
      </c>
      <c r="G4770" s="11"/>
      <c r="H4770" s="11"/>
    </row>
    <row r="4771" spans="1:8" x14ac:dyDescent="0.2">
      <c r="A4771" t="str">
        <f t="shared" si="81"/>
        <v>RH5A8AMU</v>
      </c>
      <c r="B4771" t="s">
        <v>185</v>
      </c>
      <c r="C4771" t="s">
        <v>14159</v>
      </c>
      <c r="D4771" t="s">
        <v>1681</v>
      </c>
      <c r="E4771" t="s">
        <v>1682</v>
      </c>
      <c r="F4771" t="s">
        <v>12424</v>
      </c>
      <c r="G4771" s="11"/>
      <c r="H4771" s="11"/>
    </row>
    <row r="4772" spans="1:8" x14ac:dyDescent="0.2">
      <c r="A4772" t="str">
        <f t="shared" si="81"/>
        <v>RH5A8Barrington Ward</v>
      </c>
      <c r="B4772" t="s">
        <v>185</v>
      </c>
      <c r="C4772" t="s">
        <v>14159</v>
      </c>
      <c r="D4772" t="s">
        <v>14160</v>
      </c>
      <c r="E4772" t="s">
        <v>973</v>
      </c>
      <c r="F4772" t="s">
        <v>8392</v>
      </c>
      <c r="G4772" s="11"/>
      <c r="H4772" s="11"/>
    </row>
    <row r="4773" spans="1:8" x14ac:dyDescent="0.2">
      <c r="A4773" t="str">
        <f t="shared" si="81"/>
        <v>RH5A8Beacon Ward</v>
      </c>
      <c r="B4773" t="s">
        <v>185</v>
      </c>
      <c r="C4773" t="s">
        <v>14159</v>
      </c>
      <c r="D4773" t="s">
        <v>14160</v>
      </c>
      <c r="E4773" t="s">
        <v>973</v>
      </c>
      <c r="F4773" t="s">
        <v>12849</v>
      </c>
      <c r="G4773" s="11"/>
      <c r="H4773" s="11"/>
    </row>
    <row r="4774" spans="1:8" x14ac:dyDescent="0.2">
      <c r="A4774" t="str">
        <f t="shared" si="81"/>
        <v>RH5A8Blake</v>
      </c>
      <c r="B4774" t="s">
        <v>185</v>
      </c>
      <c r="C4774" t="s">
        <v>14159</v>
      </c>
      <c r="D4774" t="s">
        <v>14160</v>
      </c>
      <c r="E4774" t="s">
        <v>973</v>
      </c>
      <c r="F4774" t="s">
        <v>12850</v>
      </c>
      <c r="G4774" s="11"/>
      <c r="H4774" s="11"/>
    </row>
    <row r="4775" spans="1:8" x14ac:dyDescent="0.2">
      <c r="A4775" t="str">
        <f t="shared" si="81"/>
        <v>RH5A8CCU</v>
      </c>
      <c r="B4775" t="s">
        <v>185</v>
      </c>
      <c r="C4775" t="s">
        <v>14159</v>
      </c>
      <c r="D4775" t="s">
        <v>14160</v>
      </c>
      <c r="E4775" t="s">
        <v>973</v>
      </c>
      <c r="F4775" t="s">
        <v>11133</v>
      </c>
      <c r="G4775" s="11"/>
      <c r="H4775" s="11"/>
    </row>
    <row r="4776" spans="1:8" x14ac:dyDescent="0.2">
      <c r="A4776" t="str">
        <f t="shared" si="81"/>
        <v>RH5A8Childrens Unit</v>
      </c>
      <c r="B4776" t="s">
        <v>185</v>
      </c>
      <c r="C4776" t="s">
        <v>14159</v>
      </c>
      <c r="D4776" t="s">
        <v>14160</v>
      </c>
      <c r="E4776" t="s">
        <v>973</v>
      </c>
      <c r="F4776" t="s">
        <v>8475</v>
      </c>
      <c r="G4776" s="11"/>
      <c r="H4776" s="11"/>
    </row>
    <row r="4777" spans="1:8" x14ac:dyDescent="0.2">
      <c r="A4777" t="str">
        <f t="shared" si="81"/>
        <v>RH5A8Coleridge</v>
      </c>
      <c r="B4777" t="s">
        <v>185</v>
      </c>
      <c r="C4777" t="s">
        <v>14159</v>
      </c>
      <c r="D4777" t="s">
        <v>14160</v>
      </c>
      <c r="E4777" t="s">
        <v>973</v>
      </c>
      <c r="F4777" t="s">
        <v>9606</v>
      </c>
      <c r="G4777" s="11"/>
      <c r="H4777" s="11"/>
    </row>
    <row r="4778" spans="1:8" x14ac:dyDescent="0.2">
      <c r="A4778" t="str">
        <f t="shared" si="81"/>
        <v>RH5A8Conservators</v>
      </c>
      <c r="B4778" t="s">
        <v>185</v>
      </c>
      <c r="C4778" t="s">
        <v>14159</v>
      </c>
      <c r="D4778" t="s">
        <v>14160</v>
      </c>
      <c r="E4778" t="s">
        <v>973</v>
      </c>
      <c r="F4778" t="s">
        <v>12851</v>
      </c>
      <c r="G4778" s="11"/>
      <c r="H4778" s="11"/>
    </row>
    <row r="4779" spans="1:8" x14ac:dyDescent="0.2">
      <c r="A4779" t="str">
        <f t="shared" si="81"/>
        <v>RH5A8Dunkery</v>
      </c>
      <c r="B4779" t="s">
        <v>185</v>
      </c>
      <c r="C4779" t="s">
        <v>14159</v>
      </c>
      <c r="D4779" t="s">
        <v>14160</v>
      </c>
      <c r="E4779" t="s">
        <v>973</v>
      </c>
      <c r="F4779" t="s">
        <v>12852</v>
      </c>
      <c r="G4779" s="11"/>
      <c r="H4779" s="11"/>
    </row>
    <row r="4780" spans="1:8" x14ac:dyDescent="0.2">
      <c r="A4780" t="str">
        <f t="shared" si="81"/>
        <v>RH5A8Eliot Ward</v>
      </c>
      <c r="B4780" t="s">
        <v>185</v>
      </c>
      <c r="C4780" t="s">
        <v>14159</v>
      </c>
      <c r="D4780" t="s">
        <v>14160</v>
      </c>
      <c r="E4780" t="s">
        <v>973</v>
      </c>
      <c r="F4780" t="s">
        <v>12853</v>
      </c>
      <c r="G4780" s="11"/>
      <c r="H4780" s="11"/>
    </row>
    <row r="4781" spans="1:8" x14ac:dyDescent="0.2">
      <c r="A4781" t="str">
        <f t="shared" si="81"/>
        <v>RH5A8Exmoor</v>
      </c>
      <c r="B4781" t="s">
        <v>185</v>
      </c>
      <c r="C4781" t="s">
        <v>14159</v>
      </c>
      <c r="D4781" t="s">
        <v>14160</v>
      </c>
      <c r="E4781" t="s">
        <v>973</v>
      </c>
      <c r="F4781" t="s">
        <v>12854</v>
      </c>
      <c r="G4781" s="11"/>
      <c r="H4781" s="11"/>
    </row>
    <row r="4782" spans="1:8" x14ac:dyDescent="0.2">
      <c r="A4782" t="str">
        <f t="shared" si="81"/>
        <v>RH5A8Fielding Ward</v>
      </c>
      <c r="B4782" t="s">
        <v>185</v>
      </c>
      <c r="C4782" t="s">
        <v>14159</v>
      </c>
      <c r="D4782" t="s">
        <v>14160</v>
      </c>
      <c r="E4782" t="s">
        <v>973</v>
      </c>
      <c r="F4782" t="s">
        <v>12855</v>
      </c>
      <c r="G4782" s="11"/>
      <c r="H4782" s="11"/>
    </row>
    <row r="4783" spans="1:8" x14ac:dyDescent="0.2">
      <c r="A4783" t="str">
        <f t="shared" si="81"/>
        <v>RH5A8Gould Ward</v>
      </c>
      <c r="B4783" t="s">
        <v>185</v>
      </c>
      <c r="C4783" t="s">
        <v>14159</v>
      </c>
      <c r="D4783" t="s">
        <v>14160</v>
      </c>
      <c r="E4783" t="s">
        <v>973</v>
      </c>
      <c r="F4783" t="s">
        <v>12856</v>
      </c>
      <c r="G4783" s="11"/>
      <c r="H4783" s="11"/>
    </row>
    <row r="4784" spans="1:8" x14ac:dyDescent="0.2">
      <c r="A4784" t="str">
        <f t="shared" si="81"/>
        <v>RH5A8Hestercombe</v>
      </c>
      <c r="B4784" t="s">
        <v>185</v>
      </c>
      <c r="C4784" t="s">
        <v>14159</v>
      </c>
      <c r="D4784" t="s">
        <v>14160</v>
      </c>
      <c r="E4784" t="s">
        <v>973</v>
      </c>
      <c r="F4784" t="s">
        <v>12857</v>
      </c>
      <c r="G4784" s="11"/>
      <c r="H4784" s="11"/>
    </row>
    <row r="4785" spans="1:8" x14ac:dyDescent="0.2">
      <c r="A4785" t="str">
        <f t="shared" si="81"/>
        <v>RH5A8ITU</v>
      </c>
      <c r="B4785" t="s">
        <v>185</v>
      </c>
      <c r="C4785" t="s">
        <v>14159</v>
      </c>
      <c r="D4785" t="s">
        <v>14160</v>
      </c>
      <c r="E4785" t="s">
        <v>973</v>
      </c>
      <c r="F4785" t="s">
        <v>12858</v>
      </c>
      <c r="G4785" s="11"/>
      <c r="H4785" s="11"/>
    </row>
    <row r="4786" spans="1:8" x14ac:dyDescent="0.2">
      <c r="A4786" t="str">
        <f t="shared" si="81"/>
        <v>RH5A8Lydeard</v>
      </c>
      <c r="B4786" t="s">
        <v>185</v>
      </c>
      <c r="C4786" t="s">
        <v>14159</v>
      </c>
      <c r="D4786" t="s">
        <v>14160</v>
      </c>
      <c r="E4786" t="s">
        <v>973</v>
      </c>
      <c r="F4786" t="s">
        <v>8402</v>
      </c>
      <c r="G4786" s="11"/>
      <c r="H4786" s="11"/>
    </row>
    <row r="4787" spans="1:8" x14ac:dyDescent="0.2">
      <c r="A4787" t="str">
        <f t="shared" si="81"/>
        <v>RH5A8Maternity Wards</v>
      </c>
      <c r="B4787" t="s">
        <v>185</v>
      </c>
      <c r="C4787" t="s">
        <v>14159</v>
      </c>
      <c r="D4787" t="s">
        <v>14160</v>
      </c>
      <c r="E4787" t="s">
        <v>973</v>
      </c>
      <c r="F4787" t="s">
        <v>12859</v>
      </c>
      <c r="G4787" s="11" t="s">
        <v>9753</v>
      </c>
      <c r="H4787" s="11">
        <v>43774</v>
      </c>
    </row>
    <row r="4788" spans="1:8" x14ac:dyDescent="0.2">
      <c r="A4788" t="str">
        <f t="shared" si="81"/>
        <v>RH5A8Mendip</v>
      </c>
      <c r="B4788" t="s">
        <v>185</v>
      </c>
      <c r="C4788" t="s">
        <v>14159</v>
      </c>
      <c r="D4788" t="s">
        <v>14160</v>
      </c>
      <c r="E4788" t="s">
        <v>973</v>
      </c>
      <c r="F4788" t="s">
        <v>12860</v>
      </c>
      <c r="G4788" s="11"/>
      <c r="H4788" s="11"/>
    </row>
    <row r="4789" spans="1:8" x14ac:dyDescent="0.2">
      <c r="A4789" t="str">
        <f t="shared" si="81"/>
        <v>RH5A8Montacute Ward</v>
      </c>
      <c r="B4789" t="s">
        <v>185</v>
      </c>
      <c r="C4789" t="s">
        <v>14159</v>
      </c>
      <c r="D4789" t="s">
        <v>14160</v>
      </c>
      <c r="E4789" t="s">
        <v>973</v>
      </c>
      <c r="F4789" t="s">
        <v>12861</v>
      </c>
      <c r="G4789" s="11"/>
      <c r="H4789" s="11"/>
    </row>
    <row r="4790" spans="1:8" x14ac:dyDescent="0.2">
      <c r="A4790" t="str">
        <f t="shared" si="81"/>
        <v>RH5A8Parkside</v>
      </c>
      <c r="B4790" t="s">
        <v>185</v>
      </c>
      <c r="C4790" t="s">
        <v>14159</v>
      </c>
      <c r="D4790" t="s">
        <v>14160</v>
      </c>
      <c r="E4790" t="s">
        <v>973</v>
      </c>
      <c r="F4790" t="s">
        <v>12862</v>
      </c>
      <c r="G4790" s="11"/>
      <c r="H4790" s="11"/>
    </row>
    <row r="4791" spans="1:8" x14ac:dyDescent="0.2">
      <c r="A4791" t="str">
        <f t="shared" si="81"/>
        <v>RH5A8Portman</v>
      </c>
      <c r="B4791" t="s">
        <v>185</v>
      </c>
      <c r="C4791" t="s">
        <v>14159</v>
      </c>
      <c r="D4791" t="s">
        <v>14160</v>
      </c>
      <c r="E4791" t="s">
        <v>973</v>
      </c>
      <c r="F4791" t="s">
        <v>9876</v>
      </c>
      <c r="G4791" s="11" t="s">
        <v>9753</v>
      </c>
      <c r="H4791" s="11">
        <v>43774</v>
      </c>
    </row>
    <row r="4792" spans="1:8" x14ac:dyDescent="0.2">
      <c r="A4792" t="str">
        <f t="shared" si="81"/>
        <v>RH5A8SAU Ward 2</v>
      </c>
      <c r="B4792" t="s">
        <v>185</v>
      </c>
      <c r="C4792" t="s">
        <v>14159</v>
      </c>
      <c r="D4792" t="s">
        <v>14160</v>
      </c>
      <c r="E4792" t="s">
        <v>973</v>
      </c>
      <c r="F4792" t="s">
        <v>12863</v>
      </c>
      <c r="G4792" s="11"/>
      <c r="H4792" s="11"/>
    </row>
    <row r="4793" spans="1:8" x14ac:dyDescent="0.2">
      <c r="A4793" t="str">
        <f t="shared" si="81"/>
        <v>RH5A8SCBU</v>
      </c>
      <c r="B4793" t="s">
        <v>185</v>
      </c>
      <c r="C4793" t="s">
        <v>14159</v>
      </c>
      <c r="D4793" t="s">
        <v>14160</v>
      </c>
      <c r="E4793" t="s">
        <v>973</v>
      </c>
      <c r="F4793" t="s">
        <v>12864</v>
      </c>
      <c r="G4793" s="11"/>
      <c r="H4793" s="11"/>
    </row>
    <row r="4794" spans="1:8" x14ac:dyDescent="0.2">
      <c r="A4794" t="str">
        <f t="shared" si="81"/>
        <v>RH5A8Sheppard Gastro</v>
      </c>
      <c r="B4794" t="s">
        <v>185</v>
      </c>
      <c r="C4794" t="s">
        <v>14159</v>
      </c>
      <c r="D4794" t="s">
        <v>14160</v>
      </c>
      <c r="E4794" t="s">
        <v>973</v>
      </c>
      <c r="F4794" t="s">
        <v>8494</v>
      </c>
      <c r="G4794" s="11"/>
      <c r="H4794" s="11"/>
    </row>
    <row r="4795" spans="1:8" x14ac:dyDescent="0.2">
      <c r="A4795" t="str">
        <f t="shared" si="81"/>
        <v>RH5A8Surgical Admissions Lounge (SAL)</v>
      </c>
      <c r="B4795" t="s">
        <v>185</v>
      </c>
      <c r="C4795" t="s">
        <v>14159</v>
      </c>
      <c r="D4795" t="s">
        <v>14160</v>
      </c>
      <c r="E4795" t="s">
        <v>973</v>
      </c>
      <c r="F4795" t="s">
        <v>12865</v>
      </c>
      <c r="G4795" s="11"/>
      <c r="H4795" s="11"/>
    </row>
    <row r="4796" spans="1:8" x14ac:dyDescent="0.2">
      <c r="A4796" t="str">
        <f t="shared" si="81"/>
        <v>RH5A8Triscombe</v>
      </c>
      <c r="B4796" t="s">
        <v>185</v>
      </c>
      <c r="C4796" t="s">
        <v>14159</v>
      </c>
      <c r="D4796" t="s">
        <v>14160</v>
      </c>
      <c r="E4796" t="s">
        <v>973</v>
      </c>
      <c r="F4796" t="s">
        <v>14622</v>
      </c>
      <c r="G4796" s="11"/>
      <c r="H4796" s="11"/>
    </row>
    <row r="4797" spans="1:8" x14ac:dyDescent="0.2">
      <c r="A4797" t="str">
        <f t="shared" si="81"/>
        <v>RH5A8Ward 9</v>
      </c>
      <c r="B4797" t="s">
        <v>185</v>
      </c>
      <c r="C4797" t="s">
        <v>14159</v>
      </c>
      <c r="D4797" t="s">
        <v>14160</v>
      </c>
      <c r="E4797" t="s">
        <v>973</v>
      </c>
      <c r="F4797" t="s">
        <v>12866</v>
      </c>
      <c r="G4797" s="11"/>
      <c r="H4797" s="11"/>
    </row>
    <row r="4798" spans="1:8" x14ac:dyDescent="0.2">
      <c r="A4798" t="str">
        <f t="shared" si="81"/>
        <v>RH5A8Wordsworth</v>
      </c>
      <c r="B4798" t="s">
        <v>185</v>
      </c>
      <c r="C4798" t="s">
        <v>14159</v>
      </c>
      <c r="D4798" t="s">
        <v>14160</v>
      </c>
      <c r="E4798" t="s">
        <v>973</v>
      </c>
      <c r="F4798" t="s">
        <v>8755</v>
      </c>
      <c r="G4798" s="11" t="s">
        <v>14421</v>
      </c>
      <c r="H4798" s="11"/>
    </row>
    <row r="4799" spans="1:8" x14ac:dyDescent="0.2">
      <c r="A4799" t="str">
        <f t="shared" si="81"/>
        <v>RH563Pyrland 1</v>
      </c>
      <c r="B4799" t="s">
        <v>185</v>
      </c>
      <c r="C4799" t="s">
        <v>14159</v>
      </c>
      <c r="D4799" t="s">
        <v>14160</v>
      </c>
      <c r="E4799" t="s">
        <v>973</v>
      </c>
      <c r="F4799" t="s">
        <v>12867</v>
      </c>
      <c r="G4799" s="11" t="s">
        <v>14423</v>
      </c>
      <c r="H4799" s="12"/>
    </row>
    <row r="4800" spans="1:8" x14ac:dyDescent="0.2">
      <c r="A4800" t="str">
        <f t="shared" si="81"/>
        <v>RH563Pyrland 2</v>
      </c>
      <c r="B4800" t="s">
        <v>185</v>
      </c>
      <c r="C4800" t="s">
        <v>14159</v>
      </c>
      <c r="D4800" t="s">
        <v>1685</v>
      </c>
      <c r="E4800" t="s">
        <v>1686</v>
      </c>
      <c r="F4800" t="s">
        <v>12425</v>
      </c>
      <c r="G4800" s="11" t="s">
        <v>9753</v>
      </c>
      <c r="H4800" s="11">
        <v>43774</v>
      </c>
    </row>
    <row r="4801" spans="1:8" x14ac:dyDescent="0.2">
      <c r="A4801" t="str">
        <f t="shared" si="81"/>
        <v>RH572Rowan</v>
      </c>
      <c r="B4801" t="s">
        <v>185</v>
      </c>
      <c r="C4801" t="s">
        <v>14159</v>
      </c>
      <c r="D4801" t="s">
        <v>1685</v>
      </c>
      <c r="E4801" t="s">
        <v>1686</v>
      </c>
      <c r="F4801" t="s">
        <v>12426</v>
      </c>
      <c r="G4801" s="11" t="s">
        <v>9753</v>
      </c>
      <c r="H4801" s="12">
        <v>43774</v>
      </c>
    </row>
    <row r="4802" spans="1:8" x14ac:dyDescent="0.2">
      <c r="A4802" t="str">
        <f t="shared" si="81"/>
        <v>RH536Rydon 1</v>
      </c>
      <c r="B4802" t="s">
        <v>185</v>
      </c>
      <c r="C4802" t="s">
        <v>14159</v>
      </c>
      <c r="D4802" t="s">
        <v>1689</v>
      </c>
      <c r="E4802" t="s">
        <v>1690</v>
      </c>
      <c r="F4802" t="s">
        <v>9370</v>
      </c>
      <c r="G4802" s="11"/>
      <c r="H4802" s="11"/>
    </row>
    <row r="4803" spans="1:8" x14ac:dyDescent="0.2">
      <c r="A4803" t="str">
        <f t="shared" si="81"/>
        <v>RH536Rydon 2</v>
      </c>
      <c r="B4803" t="s">
        <v>185</v>
      </c>
      <c r="C4803" t="s">
        <v>14159</v>
      </c>
      <c r="D4803" t="s">
        <v>1691</v>
      </c>
      <c r="E4803" t="s">
        <v>1692</v>
      </c>
      <c r="F4803" t="s">
        <v>12427</v>
      </c>
      <c r="G4803" s="11"/>
      <c r="H4803" s="11"/>
    </row>
    <row r="4804" spans="1:8" x14ac:dyDescent="0.2">
      <c r="A4804" t="str">
        <f t="shared" si="81"/>
        <v>RH5F7Shepton</v>
      </c>
      <c r="B4804" t="s">
        <v>185</v>
      </c>
      <c r="C4804" t="s">
        <v>14159</v>
      </c>
      <c r="D4804" t="s">
        <v>1691</v>
      </c>
      <c r="E4804" t="s">
        <v>1692</v>
      </c>
      <c r="F4804" t="s">
        <v>12428</v>
      </c>
      <c r="G4804" s="11"/>
      <c r="H4804" s="11"/>
    </row>
    <row r="4805" spans="1:8" x14ac:dyDescent="0.2">
      <c r="A4805" t="str">
        <f t="shared" si="81"/>
        <v>RH5G1Mary Robertson</v>
      </c>
      <c r="B4805" t="s">
        <v>185</v>
      </c>
      <c r="C4805" t="s">
        <v>14159</v>
      </c>
      <c r="D4805" t="s">
        <v>1693</v>
      </c>
      <c r="E4805" t="s">
        <v>974</v>
      </c>
      <c r="F4805" t="s">
        <v>12429</v>
      </c>
      <c r="G4805" s="11"/>
      <c r="H4805" s="11"/>
    </row>
    <row r="4806" spans="1:8" x14ac:dyDescent="0.2">
      <c r="A4806" t="str">
        <f t="shared" si="81"/>
        <v>RH5H5St Andrews</v>
      </c>
      <c r="B4806" t="s">
        <v>185</v>
      </c>
      <c r="C4806" t="s">
        <v>14159</v>
      </c>
      <c r="D4806" t="s">
        <v>1694</v>
      </c>
      <c r="E4806" t="s">
        <v>1695</v>
      </c>
      <c r="F4806" t="s">
        <v>12430</v>
      </c>
      <c r="G4806" s="11"/>
      <c r="H4806" s="11"/>
    </row>
    <row r="4807" spans="1:8" x14ac:dyDescent="0.2">
      <c r="A4807" t="str">
        <f t="shared" si="81"/>
        <v>RH563Wellington</v>
      </c>
      <c r="B4807" t="s">
        <v>185</v>
      </c>
      <c r="C4807" t="s">
        <v>14159</v>
      </c>
      <c r="D4807" t="s">
        <v>1696</v>
      </c>
      <c r="E4807" t="s">
        <v>1697</v>
      </c>
      <c r="F4807" t="s">
        <v>12431</v>
      </c>
      <c r="G4807" s="11"/>
      <c r="H4807" s="11"/>
    </row>
    <row r="4808" spans="1:8" x14ac:dyDescent="0.2">
      <c r="A4808" t="str">
        <f t="shared" si="81"/>
        <v>RH5D8Wessex</v>
      </c>
      <c r="B4808" t="s">
        <v>185</v>
      </c>
      <c r="C4808" t="s">
        <v>14159</v>
      </c>
      <c r="D4808" t="s">
        <v>1685</v>
      </c>
      <c r="E4808" t="s">
        <v>1709</v>
      </c>
      <c r="F4808" t="s">
        <v>12432</v>
      </c>
      <c r="G4808" s="11"/>
      <c r="H4808" s="11"/>
    </row>
    <row r="4809" spans="1:8" x14ac:dyDescent="0.2">
      <c r="A4809" t="str">
        <f t="shared" si="81"/>
        <v>RH5F8Combined wards</v>
      </c>
      <c r="B4809" t="s">
        <v>185</v>
      </c>
      <c r="C4809" t="s">
        <v>14159</v>
      </c>
      <c r="D4809" t="s">
        <v>1710</v>
      </c>
      <c r="E4809" t="s">
        <v>1711</v>
      </c>
      <c r="F4809" t="s">
        <v>10143</v>
      </c>
      <c r="G4809" s="11"/>
      <c r="H4809" s="11"/>
    </row>
    <row r="4810" spans="1:8" x14ac:dyDescent="0.2">
      <c r="A4810" t="str">
        <f t="shared" si="81"/>
        <v>RH5F6Meadow</v>
      </c>
      <c r="B4810" t="s">
        <v>185</v>
      </c>
      <c r="C4810" t="s">
        <v>14159</v>
      </c>
      <c r="D4810" t="s">
        <v>1712</v>
      </c>
      <c r="E4810" t="s">
        <v>1713</v>
      </c>
      <c r="F4810" t="s">
        <v>12434</v>
      </c>
      <c r="G4810" s="11"/>
      <c r="H4810" s="11"/>
    </row>
    <row r="4811" spans="1:8" x14ac:dyDescent="0.2">
      <c r="A4811" t="str">
        <f t="shared" si="81"/>
        <v>RH5G2Hadspen</v>
      </c>
      <c r="B4811" t="s">
        <v>185</v>
      </c>
      <c r="C4811" t="s">
        <v>14159</v>
      </c>
      <c r="D4811" t="s">
        <v>1714</v>
      </c>
      <c r="E4811" t="s">
        <v>1715</v>
      </c>
      <c r="F4811" t="s">
        <v>8772</v>
      </c>
      <c r="G4811" s="11"/>
      <c r="H4811" s="11"/>
    </row>
    <row r="4812" spans="1:8" x14ac:dyDescent="0.2">
      <c r="A4812" t="str">
        <f t="shared" si="81"/>
        <v>RV5G0Addison Ward</v>
      </c>
      <c r="B4812" t="s">
        <v>185</v>
      </c>
      <c r="C4812" t="s">
        <v>14159</v>
      </c>
      <c r="D4812" t="s">
        <v>1718</v>
      </c>
      <c r="E4812" t="s">
        <v>1719</v>
      </c>
      <c r="F4812" t="s">
        <v>12435</v>
      </c>
      <c r="G4812" s="11"/>
      <c r="H4812" s="11"/>
    </row>
    <row r="4813" spans="1:8" x14ac:dyDescent="0.2">
      <c r="A4813" t="str">
        <f t="shared" ref="A4813:A4876" si="82">CONCATENATE(D4814,F4814)</f>
        <v>RV505Bethlem Adolescent PICU</v>
      </c>
      <c r="B4813" t="s">
        <v>186</v>
      </c>
      <c r="C4813" t="s">
        <v>12436</v>
      </c>
      <c r="D4813" t="s">
        <v>12437</v>
      </c>
      <c r="E4813" t="s">
        <v>12438</v>
      </c>
      <c r="F4813" t="s">
        <v>12439</v>
      </c>
      <c r="G4813" s="11"/>
      <c r="H4813" s="11"/>
    </row>
    <row r="4814" spans="1:8" x14ac:dyDescent="0.2">
      <c r="A4814" t="str">
        <f t="shared" si="82"/>
        <v>RV505Bethlem Adolescent Unit (BAU)</v>
      </c>
      <c r="B4814" t="s">
        <v>186</v>
      </c>
      <c r="C4814" t="s">
        <v>12436</v>
      </c>
      <c r="D4814" t="s">
        <v>4376</v>
      </c>
      <c r="E4814" t="s">
        <v>12440</v>
      </c>
      <c r="F4814" t="s">
        <v>12441</v>
      </c>
      <c r="G4814" s="11"/>
      <c r="H4814" s="11"/>
    </row>
    <row r="4815" spans="1:8" x14ac:dyDescent="0.2">
      <c r="A4815" t="str">
        <f t="shared" si="82"/>
        <v>RV505Brook Ward</v>
      </c>
      <c r="B4815" t="s">
        <v>186</v>
      </c>
      <c r="C4815" t="s">
        <v>12436</v>
      </c>
      <c r="D4815" t="s">
        <v>4376</v>
      </c>
      <c r="E4815" t="s">
        <v>12440</v>
      </c>
      <c r="F4815" t="s">
        <v>12442</v>
      </c>
      <c r="G4815" s="11"/>
      <c r="H4815" s="11"/>
    </row>
    <row r="4816" spans="1:8" x14ac:dyDescent="0.2">
      <c r="A4816" t="str">
        <f t="shared" si="82"/>
        <v>RV505Chaffinch Ward</v>
      </c>
      <c r="B4816" t="s">
        <v>186</v>
      </c>
      <c r="C4816" t="s">
        <v>12436</v>
      </c>
      <c r="D4816" t="s">
        <v>4376</v>
      </c>
      <c r="E4816" t="s">
        <v>12440</v>
      </c>
      <c r="F4816" t="s">
        <v>10044</v>
      </c>
      <c r="G4816" s="11"/>
      <c r="H4816" s="11"/>
    </row>
    <row r="4817" spans="1:8" x14ac:dyDescent="0.2">
      <c r="A4817" t="str">
        <f t="shared" si="82"/>
        <v>RV505Chelsham House</v>
      </c>
      <c r="B4817" t="s">
        <v>186</v>
      </c>
      <c r="C4817" t="s">
        <v>12436</v>
      </c>
      <c r="D4817" t="s">
        <v>4376</v>
      </c>
      <c r="E4817" t="s">
        <v>12440</v>
      </c>
      <c r="F4817" t="s">
        <v>12443</v>
      </c>
      <c r="G4817" s="11" t="s">
        <v>9727</v>
      </c>
      <c r="H4817" s="11">
        <v>43774</v>
      </c>
    </row>
    <row r="4818" spans="1:8" x14ac:dyDescent="0.2">
      <c r="A4818" t="str">
        <f t="shared" si="82"/>
        <v>RV505Croydon PICU</v>
      </c>
      <c r="B4818" t="s">
        <v>186</v>
      </c>
      <c r="C4818" t="s">
        <v>12436</v>
      </c>
      <c r="D4818" t="s">
        <v>4376</v>
      </c>
      <c r="E4818" t="s">
        <v>12440</v>
      </c>
      <c r="F4818" t="s">
        <v>12444</v>
      </c>
      <c r="G4818" s="11"/>
      <c r="H4818" s="11"/>
    </row>
    <row r="4819" spans="1:8" x14ac:dyDescent="0.2">
      <c r="A4819" t="str">
        <f t="shared" si="82"/>
        <v>RV505Eating Disorders Unit (EDU)</v>
      </c>
      <c r="B4819" t="s">
        <v>186</v>
      </c>
      <c r="C4819" t="s">
        <v>12436</v>
      </c>
      <c r="D4819" t="s">
        <v>4376</v>
      </c>
      <c r="E4819" t="s">
        <v>12440</v>
      </c>
      <c r="F4819" t="s">
        <v>12445</v>
      </c>
      <c r="G4819" s="11" t="s">
        <v>9753</v>
      </c>
      <c r="H4819" s="11">
        <v>43774</v>
      </c>
    </row>
    <row r="4820" spans="1:8" x14ac:dyDescent="0.2">
      <c r="A4820" t="str">
        <f t="shared" si="82"/>
        <v>RV505Effra Ward</v>
      </c>
      <c r="B4820" t="s">
        <v>186</v>
      </c>
      <c r="C4820" t="s">
        <v>12436</v>
      </c>
      <c r="D4820" t="s">
        <v>4376</v>
      </c>
      <c r="E4820" t="s">
        <v>12440</v>
      </c>
      <c r="F4820" t="s">
        <v>12446</v>
      </c>
      <c r="G4820" s="11"/>
      <c r="H4820" s="11"/>
    </row>
    <row r="4821" spans="1:8" x14ac:dyDescent="0.2">
      <c r="A4821" t="str">
        <f t="shared" si="82"/>
        <v>RV505Fitzmary 1 (FM1)</v>
      </c>
      <c r="B4821" t="s">
        <v>186</v>
      </c>
      <c r="C4821" t="s">
        <v>12436</v>
      </c>
      <c r="D4821" t="s">
        <v>4376</v>
      </c>
      <c r="E4821" t="s">
        <v>12440</v>
      </c>
      <c r="F4821" t="s">
        <v>12447</v>
      </c>
      <c r="G4821" s="11"/>
      <c r="H4821" s="11"/>
    </row>
    <row r="4822" spans="1:8" x14ac:dyDescent="0.2">
      <c r="A4822" t="str">
        <f t="shared" si="82"/>
        <v>RV505Gresham 1 Ward</v>
      </c>
      <c r="B4822" t="s">
        <v>186</v>
      </c>
      <c r="C4822" t="s">
        <v>12436</v>
      </c>
      <c r="D4822" t="s">
        <v>4376</v>
      </c>
      <c r="E4822" t="s">
        <v>12440</v>
      </c>
      <c r="F4822" t="s">
        <v>12448</v>
      </c>
      <c r="G4822" s="11"/>
      <c r="H4822" s="11"/>
    </row>
    <row r="4823" spans="1:8" x14ac:dyDescent="0.2">
      <c r="A4823" t="str">
        <f t="shared" si="82"/>
        <v>RV505Gresham 2 Ward</v>
      </c>
      <c r="B4823" t="s">
        <v>186</v>
      </c>
      <c r="C4823" t="s">
        <v>12436</v>
      </c>
      <c r="D4823" t="s">
        <v>4376</v>
      </c>
      <c r="E4823" t="s">
        <v>12440</v>
      </c>
      <c r="F4823" t="s">
        <v>12449</v>
      </c>
      <c r="G4823" s="11"/>
      <c r="H4823" s="11"/>
    </row>
    <row r="4824" spans="1:8" x14ac:dyDescent="0.2">
      <c r="A4824" t="str">
        <f t="shared" si="82"/>
        <v>RV505Lishman Unit</v>
      </c>
      <c r="B4824" t="s">
        <v>186</v>
      </c>
      <c r="C4824" t="s">
        <v>12436</v>
      </c>
      <c r="D4824" t="s">
        <v>4376</v>
      </c>
      <c r="E4824" t="s">
        <v>12440</v>
      </c>
      <c r="F4824" t="s">
        <v>12450</v>
      </c>
      <c r="G4824" s="11"/>
      <c r="H4824" s="11"/>
    </row>
    <row r="4825" spans="1:8" x14ac:dyDescent="0.2">
      <c r="A4825" t="str">
        <f t="shared" si="82"/>
        <v>RV505Mother and Baby Unit (MBU)</v>
      </c>
      <c r="B4825" t="s">
        <v>186</v>
      </c>
      <c r="C4825" t="s">
        <v>12436</v>
      </c>
      <c r="D4825" t="s">
        <v>4376</v>
      </c>
      <c r="E4825" t="s">
        <v>12440</v>
      </c>
      <c r="F4825" t="s">
        <v>12451</v>
      </c>
      <c r="G4825" s="11"/>
      <c r="H4825" s="11"/>
    </row>
    <row r="4826" spans="1:8" x14ac:dyDescent="0.2">
      <c r="A4826" t="str">
        <f t="shared" si="82"/>
        <v>RV505National Autism Unit (NAU)</v>
      </c>
      <c r="B4826" t="s">
        <v>186</v>
      </c>
      <c r="C4826" t="s">
        <v>12436</v>
      </c>
      <c r="D4826" t="s">
        <v>4376</v>
      </c>
      <c r="E4826" t="s">
        <v>12440</v>
      </c>
      <c r="F4826" t="s">
        <v>12452</v>
      </c>
      <c r="G4826" s="11"/>
      <c r="H4826" s="11"/>
    </row>
    <row r="4827" spans="1:8" x14ac:dyDescent="0.2">
      <c r="A4827" t="str">
        <f t="shared" si="82"/>
        <v>RV505National Psychosis Inpatient Unit (NPU)</v>
      </c>
      <c r="B4827" t="s">
        <v>186</v>
      </c>
      <c r="C4827" t="s">
        <v>12436</v>
      </c>
      <c r="D4827" t="s">
        <v>4376</v>
      </c>
      <c r="E4827" t="s">
        <v>12440</v>
      </c>
      <c r="F4827" t="s">
        <v>12453</v>
      </c>
      <c r="G4827" s="11"/>
      <c r="H4827" s="11"/>
    </row>
    <row r="4828" spans="1:8" x14ac:dyDescent="0.2">
      <c r="A4828" t="str">
        <f t="shared" si="82"/>
        <v>RV505Norbury Ward</v>
      </c>
      <c r="B4828" t="s">
        <v>186</v>
      </c>
      <c r="C4828" t="s">
        <v>12436</v>
      </c>
      <c r="D4828" t="s">
        <v>4376</v>
      </c>
      <c r="E4828" t="s">
        <v>12440</v>
      </c>
      <c r="F4828" t="s">
        <v>12454</v>
      </c>
      <c r="G4828" s="11"/>
      <c r="H4828" s="11"/>
    </row>
    <row r="4829" spans="1:8" x14ac:dyDescent="0.2">
      <c r="A4829" t="str">
        <f t="shared" si="82"/>
        <v>RV505Spring Ward</v>
      </c>
      <c r="B4829" t="s">
        <v>186</v>
      </c>
      <c r="C4829" t="s">
        <v>12436</v>
      </c>
      <c r="D4829" t="s">
        <v>4376</v>
      </c>
      <c r="E4829" t="s">
        <v>12440</v>
      </c>
      <c r="F4829" t="s">
        <v>12455</v>
      </c>
      <c r="G4829" s="11"/>
      <c r="H4829" s="11"/>
    </row>
    <row r="4830" spans="1:8" x14ac:dyDescent="0.2">
      <c r="A4830" t="str">
        <f t="shared" si="82"/>
        <v>RV505Thames Ward</v>
      </c>
      <c r="B4830" t="s">
        <v>186</v>
      </c>
      <c r="C4830" t="s">
        <v>12436</v>
      </c>
      <c r="D4830" t="s">
        <v>4376</v>
      </c>
      <c r="E4830" t="s">
        <v>12440</v>
      </c>
      <c r="F4830" t="s">
        <v>12456</v>
      </c>
      <c r="G4830" s="11"/>
      <c r="H4830" s="11"/>
    </row>
    <row r="4831" spans="1:8" x14ac:dyDescent="0.2">
      <c r="A4831" t="str">
        <f t="shared" si="82"/>
        <v>RV505Tyson West 1 Ward (TW1)</v>
      </c>
      <c r="B4831" t="s">
        <v>186</v>
      </c>
      <c r="C4831" t="s">
        <v>12436</v>
      </c>
      <c r="D4831" t="s">
        <v>4376</v>
      </c>
      <c r="E4831" t="s">
        <v>12440</v>
      </c>
      <c r="F4831" t="s">
        <v>8504</v>
      </c>
      <c r="G4831" s="11"/>
      <c r="H4831" s="11"/>
    </row>
    <row r="4832" spans="1:8" x14ac:dyDescent="0.2">
      <c r="A4832" t="str">
        <f t="shared" si="82"/>
        <v>RV505Waddon Ward</v>
      </c>
      <c r="B4832" t="s">
        <v>186</v>
      </c>
      <c r="C4832" t="s">
        <v>12436</v>
      </c>
      <c r="D4832" t="s">
        <v>4376</v>
      </c>
      <c r="E4832" t="s">
        <v>12440</v>
      </c>
      <c r="F4832" t="s">
        <v>12457</v>
      </c>
      <c r="G4832" s="11"/>
      <c r="H4832" s="11"/>
    </row>
    <row r="4833" spans="1:8" x14ac:dyDescent="0.2">
      <c r="A4833" t="str">
        <f t="shared" si="82"/>
        <v>RV505Westways Rehabilitation Inpatient Ward</v>
      </c>
      <c r="B4833" t="s">
        <v>186</v>
      </c>
      <c r="C4833" t="s">
        <v>12436</v>
      </c>
      <c r="D4833" t="s">
        <v>4376</v>
      </c>
      <c r="E4833" t="s">
        <v>12440</v>
      </c>
      <c r="F4833" t="s">
        <v>12458</v>
      </c>
      <c r="G4833" s="11"/>
      <c r="H4833" s="11"/>
    </row>
    <row r="4834" spans="1:8" x14ac:dyDescent="0.2">
      <c r="A4834" t="str">
        <f>CONCATENATE(D4835,F4835)</f>
        <v>RV505Snowsfields Adolescent Unit (SAU)</v>
      </c>
      <c r="B4834" t="s">
        <v>186</v>
      </c>
      <c r="C4834" t="s">
        <v>12436</v>
      </c>
      <c r="D4834" t="s">
        <v>4376</v>
      </c>
      <c r="E4834" t="s">
        <v>12440</v>
      </c>
      <c r="F4834" t="s">
        <v>12459</v>
      </c>
      <c r="G4834" s="11"/>
      <c r="H4834" s="11"/>
    </row>
    <row r="4835" spans="1:8" x14ac:dyDescent="0.2">
      <c r="A4835" t="str">
        <f t="shared" si="82"/>
        <v>RV581Heather Close Rehabilitation Inpatient Ward</v>
      </c>
      <c r="B4835" t="s">
        <v>186</v>
      </c>
      <c r="C4835" t="s">
        <v>12436</v>
      </c>
      <c r="D4835" t="s">
        <v>4376</v>
      </c>
      <c r="E4835" t="s">
        <v>12461</v>
      </c>
      <c r="F4835" t="s">
        <v>12466</v>
      </c>
      <c r="G4835" s="11"/>
      <c r="H4835" s="11"/>
    </row>
    <row r="4836" spans="1:8" x14ac:dyDescent="0.2">
      <c r="A4836" t="str">
        <f t="shared" si="82"/>
        <v>RV504Aubrey Lewis 1 Ward (AL1)</v>
      </c>
      <c r="B4836" t="s">
        <v>186</v>
      </c>
      <c r="C4836" t="s">
        <v>12436</v>
      </c>
      <c r="D4836" t="s">
        <v>4406</v>
      </c>
      <c r="E4836" t="s">
        <v>4407</v>
      </c>
      <c r="F4836" t="s">
        <v>12460</v>
      </c>
      <c r="G4836" s="11"/>
      <c r="H4836" s="11"/>
    </row>
    <row r="4837" spans="1:8" x14ac:dyDescent="0.2">
      <c r="A4837" t="str">
        <f t="shared" si="82"/>
        <v>RV504Eileen Skellern 1 Ward (ES1)</v>
      </c>
      <c r="B4837" t="s">
        <v>186</v>
      </c>
      <c r="C4837" t="s">
        <v>12436</v>
      </c>
      <c r="D4837" t="s">
        <v>4410</v>
      </c>
      <c r="E4837" t="s">
        <v>12461</v>
      </c>
      <c r="F4837" t="s">
        <v>12462</v>
      </c>
      <c r="G4837" s="11"/>
      <c r="H4837" s="11"/>
    </row>
    <row r="4838" spans="1:8" x14ac:dyDescent="0.2">
      <c r="A4838" t="str">
        <f t="shared" si="82"/>
        <v>RV504John Dickson Ward</v>
      </c>
      <c r="B4838" t="s">
        <v>186</v>
      </c>
      <c r="C4838" t="s">
        <v>12436</v>
      </c>
      <c r="D4838" t="s">
        <v>4410</v>
      </c>
      <c r="E4838" t="s">
        <v>12461</v>
      </c>
      <c r="F4838" t="s">
        <v>12463</v>
      </c>
      <c r="G4838" s="11"/>
      <c r="H4838" s="11"/>
    </row>
    <row r="4839" spans="1:8" x14ac:dyDescent="0.2">
      <c r="A4839" t="str">
        <f t="shared" si="82"/>
        <v>RV504Lewis Ward</v>
      </c>
      <c r="B4839" t="s">
        <v>186</v>
      </c>
      <c r="C4839" t="s">
        <v>12436</v>
      </c>
      <c r="D4839" t="s">
        <v>4410</v>
      </c>
      <c r="E4839" t="s">
        <v>12461</v>
      </c>
      <c r="F4839" t="s">
        <v>12464</v>
      </c>
      <c r="G4839" s="11"/>
      <c r="H4839" s="11"/>
    </row>
    <row r="4840" spans="1:8" x14ac:dyDescent="0.2">
      <c r="A4840" t="str">
        <f t="shared" si="82"/>
        <v>RV504Lucas Ward</v>
      </c>
      <c r="B4840" t="s">
        <v>186</v>
      </c>
      <c r="C4840" t="s">
        <v>12436</v>
      </c>
      <c r="D4840" t="s">
        <v>4410</v>
      </c>
      <c r="E4840" t="s">
        <v>12461</v>
      </c>
      <c r="F4840" t="s">
        <v>14420</v>
      </c>
      <c r="G4840" s="11"/>
      <c r="H4840" s="11"/>
    </row>
    <row r="4841" spans="1:8" x14ac:dyDescent="0.2">
      <c r="A4841" t="str">
        <f t="shared" si="82"/>
        <v>RV504Ruskin Unit</v>
      </c>
      <c r="B4841" t="s">
        <v>186</v>
      </c>
      <c r="C4841" t="s">
        <v>12436</v>
      </c>
      <c r="D4841" t="s">
        <v>4410</v>
      </c>
      <c r="E4841" t="s">
        <v>12461</v>
      </c>
      <c r="F4841" t="s">
        <v>14422</v>
      </c>
      <c r="G4841" s="11"/>
      <c r="H4841" s="11"/>
    </row>
    <row r="4842" spans="1:8" x14ac:dyDescent="0.2">
      <c r="A4842" t="str">
        <f t="shared" si="82"/>
        <v>RV5C5Greenvale Specialist Care Unit</v>
      </c>
      <c r="B4842" t="s">
        <v>186</v>
      </c>
      <c r="C4842" t="s">
        <v>12436</v>
      </c>
      <c r="D4842" t="s">
        <v>4410</v>
      </c>
      <c r="E4842" t="s">
        <v>12461</v>
      </c>
      <c r="F4842" t="s">
        <v>12465</v>
      </c>
      <c r="G4842" s="11"/>
      <c r="H4842" s="11"/>
    </row>
    <row r="4843" spans="1:8" x14ac:dyDescent="0.2">
      <c r="A4843" t="str">
        <f t="shared" si="82"/>
        <v>RV5FRKent and Medway Adolescent Unit (KMAU)</v>
      </c>
      <c r="B4843" t="s">
        <v>186</v>
      </c>
      <c r="C4843" t="s">
        <v>12436</v>
      </c>
      <c r="D4843" t="s">
        <v>4417</v>
      </c>
      <c r="E4843" t="s">
        <v>4418</v>
      </c>
      <c r="F4843" t="s">
        <v>12467</v>
      </c>
      <c r="G4843" s="11"/>
      <c r="H4843" s="11"/>
    </row>
    <row r="4844" spans="1:8" x14ac:dyDescent="0.2">
      <c r="A4844" t="str">
        <f t="shared" si="82"/>
        <v>RV509Clare Ward</v>
      </c>
      <c r="B4844" t="s">
        <v>186</v>
      </c>
      <c r="C4844" t="s">
        <v>12436</v>
      </c>
      <c r="D4844" t="s">
        <v>4423</v>
      </c>
      <c r="E4844" t="s">
        <v>4424</v>
      </c>
      <c r="F4844" t="s">
        <v>12468</v>
      </c>
      <c r="G4844" s="11"/>
      <c r="H4844" s="11"/>
    </row>
    <row r="4845" spans="1:8" x14ac:dyDescent="0.2">
      <c r="A4845" t="str">
        <f t="shared" si="82"/>
        <v>RV509Evans Ward</v>
      </c>
      <c r="B4845" t="s">
        <v>186</v>
      </c>
      <c r="C4845" t="s">
        <v>12436</v>
      </c>
      <c r="D4845" t="s">
        <v>4439</v>
      </c>
      <c r="E4845" t="s">
        <v>12469</v>
      </c>
      <c r="F4845" t="s">
        <v>12470</v>
      </c>
      <c r="G4845" s="11"/>
      <c r="H4845" s="11"/>
    </row>
    <row r="4846" spans="1:8" x14ac:dyDescent="0.2">
      <c r="A4846" t="str">
        <f t="shared" si="82"/>
        <v>RV509Hayworth Ward</v>
      </c>
      <c r="B4846" t="s">
        <v>186</v>
      </c>
      <c r="C4846" t="s">
        <v>12436</v>
      </c>
      <c r="D4846" t="s">
        <v>4439</v>
      </c>
      <c r="E4846" t="s">
        <v>12469</v>
      </c>
      <c r="F4846" t="s">
        <v>14620</v>
      </c>
      <c r="G4846" s="11"/>
      <c r="H4846" s="11"/>
    </row>
    <row r="4847" spans="1:8" x14ac:dyDescent="0.2">
      <c r="A4847" t="str">
        <f t="shared" si="82"/>
        <v>RV509Jim Birley Unit (JBU)</v>
      </c>
      <c r="B4847" t="s">
        <v>186</v>
      </c>
      <c r="C4847" t="s">
        <v>12436</v>
      </c>
      <c r="D4847" t="s">
        <v>4439</v>
      </c>
      <c r="E4847" t="s">
        <v>12469</v>
      </c>
      <c r="F4847" t="s">
        <v>12471</v>
      </c>
      <c r="G4847" s="11"/>
      <c r="H4847" s="11"/>
    </row>
    <row r="4848" spans="1:8" x14ac:dyDescent="0.2">
      <c r="A4848" t="str">
        <f t="shared" si="82"/>
        <v>RV509Johnson PICU</v>
      </c>
      <c r="B4848" t="s">
        <v>186</v>
      </c>
      <c r="C4848" t="s">
        <v>12436</v>
      </c>
      <c r="D4848" t="s">
        <v>4439</v>
      </c>
      <c r="E4848" t="s">
        <v>12469</v>
      </c>
      <c r="F4848" t="s">
        <v>12472</v>
      </c>
      <c r="G4848" s="11"/>
      <c r="H4848" s="11"/>
    </row>
    <row r="4849" spans="1:8" x14ac:dyDescent="0.2">
      <c r="A4849" t="str">
        <f t="shared" si="82"/>
        <v>RV509Powell Ward</v>
      </c>
      <c r="B4849" t="s">
        <v>186</v>
      </c>
      <c r="C4849" t="s">
        <v>12436</v>
      </c>
      <c r="D4849" t="s">
        <v>4439</v>
      </c>
      <c r="E4849" t="s">
        <v>12469</v>
      </c>
      <c r="F4849" t="s">
        <v>12473</v>
      </c>
      <c r="G4849" s="11"/>
      <c r="H4849" s="11"/>
    </row>
    <row r="4850" spans="1:8" x14ac:dyDescent="0.2">
      <c r="A4850" t="str">
        <f t="shared" si="82"/>
        <v>RV509Virginia Woolf Ward</v>
      </c>
      <c r="B4850" t="s">
        <v>186</v>
      </c>
      <c r="C4850" t="s">
        <v>12436</v>
      </c>
      <c r="D4850" t="s">
        <v>4439</v>
      </c>
      <c r="E4850" t="s">
        <v>12469</v>
      </c>
      <c r="F4850" t="s">
        <v>12474</v>
      </c>
      <c r="G4850" s="11"/>
      <c r="H4850" s="11"/>
    </row>
    <row r="4851" spans="1:8" x14ac:dyDescent="0.2">
      <c r="A4851" t="str">
        <f t="shared" si="82"/>
        <v>RV509Wharton Ward</v>
      </c>
      <c r="B4851" t="s">
        <v>186</v>
      </c>
      <c r="C4851" t="s">
        <v>12436</v>
      </c>
      <c r="D4851" t="s">
        <v>4439</v>
      </c>
      <c r="E4851" t="s">
        <v>12469</v>
      </c>
      <c r="F4851" t="s">
        <v>12475</v>
      </c>
      <c r="G4851" s="11"/>
      <c r="H4851" s="11"/>
    </row>
    <row r="4852" spans="1:8" x14ac:dyDescent="0.2">
      <c r="A4852" t="str">
        <f t="shared" si="82"/>
        <v>RV502Eden Ward</v>
      </c>
      <c r="B4852" t="s">
        <v>186</v>
      </c>
      <c r="C4852" t="s">
        <v>12436</v>
      </c>
      <c r="D4852" t="s">
        <v>4439</v>
      </c>
      <c r="E4852" t="s">
        <v>12469</v>
      </c>
      <c r="F4852" t="s">
        <v>12476</v>
      </c>
      <c r="G4852" s="11"/>
      <c r="H4852" s="11"/>
    </row>
    <row r="4853" spans="1:8" x14ac:dyDescent="0.2">
      <c r="A4853" t="str">
        <f t="shared" si="82"/>
        <v>RV502Florence Ward</v>
      </c>
      <c r="B4853" t="s">
        <v>186</v>
      </c>
      <c r="C4853" t="s">
        <v>12436</v>
      </c>
      <c r="D4853" t="s">
        <v>4441</v>
      </c>
      <c r="E4853" t="s">
        <v>12477</v>
      </c>
      <c r="F4853" t="s">
        <v>12078</v>
      </c>
      <c r="G4853" s="11"/>
      <c r="H4853" s="11"/>
    </row>
    <row r="4854" spans="1:8" x14ac:dyDescent="0.2">
      <c r="A4854" t="str">
        <f t="shared" si="82"/>
        <v>RV502Lambeth Early Onset Ward (LEO)</v>
      </c>
      <c r="B4854" t="s">
        <v>186</v>
      </c>
      <c r="C4854" t="s">
        <v>12436</v>
      </c>
      <c r="D4854" t="s">
        <v>4441</v>
      </c>
      <c r="E4854" t="s">
        <v>12477</v>
      </c>
      <c r="F4854" t="s">
        <v>14560</v>
      </c>
      <c r="G4854" s="11"/>
      <c r="H4854" s="11"/>
    </row>
    <row r="4855" spans="1:8" x14ac:dyDescent="0.2">
      <c r="A4855" t="str">
        <f t="shared" si="82"/>
        <v>RV502Luther King Ward</v>
      </c>
      <c r="B4855" t="s">
        <v>186</v>
      </c>
      <c r="C4855" t="s">
        <v>12436</v>
      </c>
      <c r="D4855" t="s">
        <v>4441</v>
      </c>
      <c r="E4855" t="s">
        <v>12477</v>
      </c>
      <c r="F4855" t="s">
        <v>12478</v>
      </c>
      <c r="G4855" s="11"/>
      <c r="H4855" s="11"/>
    </row>
    <row r="4856" spans="1:8" x14ac:dyDescent="0.2">
      <c r="A4856" t="str">
        <f t="shared" si="82"/>
        <v>RV502Nelson Ward</v>
      </c>
      <c r="B4856" t="s">
        <v>186</v>
      </c>
      <c r="C4856" t="s">
        <v>12436</v>
      </c>
      <c r="D4856" t="s">
        <v>4441</v>
      </c>
      <c r="E4856" t="s">
        <v>12477</v>
      </c>
      <c r="F4856" t="s">
        <v>12479</v>
      </c>
      <c r="G4856" s="11"/>
      <c r="H4856" s="11"/>
    </row>
    <row r="4857" spans="1:8" x14ac:dyDescent="0.2">
      <c r="A4857" t="str">
        <f t="shared" si="82"/>
        <v>RV502Peak Ward</v>
      </c>
      <c r="B4857" t="s">
        <v>186</v>
      </c>
      <c r="C4857" t="s">
        <v>12436</v>
      </c>
      <c r="D4857" t="s">
        <v>4441</v>
      </c>
      <c r="E4857" t="s">
        <v>12477</v>
      </c>
      <c r="F4857" t="s">
        <v>12480</v>
      </c>
      <c r="G4857" s="11"/>
      <c r="H4857" s="11"/>
    </row>
    <row r="4858" spans="1:8" x14ac:dyDescent="0.2">
      <c r="A4858" t="str">
        <f t="shared" si="82"/>
        <v>RV502Rosa Parks Ward</v>
      </c>
      <c r="B4858" t="s">
        <v>186</v>
      </c>
      <c r="C4858" t="s">
        <v>12436</v>
      </c>
      <c r="D4858" t="s">
        <v>4441</v>
      </c>
      <c r="E4858" t="s">
        <v>12477</v>
      </c>
      <c r="F4858" t="s">
        <v>12481</v>
      </c>
      <c r="G4858" s="11"/>
      <c r="H4858" s="11"/>
    </row>
    <row r="4859" spans="1:8" x14ac:dyDescent="0.2">
      <c r="A4859" t="str">
        <f t="shared" si="82"/>
        <v>RV502Tony Hillis Unit (THU)</v>
      </c>
      <c r="B4859" t="s">
        <v>186</v>
      </c>
      <c r="C4859" t="s">
        <v>12436</v>
      </c>
      <c r="D4859" t="s">
        <v>4441</v>
      </c>
      <c r="E4859" t="s">
        <v>12477</v>
      </c>
      <c r="F4859" t="s">
        <v>12482</v>
      </c>
      <c r="G4859" s="11"/>
      <c r="H4859" s="11"/>
    </row>
    <row r="4860" spans="1:8" x14ac:dyDescent="0.2">
      <c r="A4860" t="str">
        <f t="shared" si="82"/>
        <v>RV502Ward in the Community (WiC)</v>
      </c>
      <c r="B4860" t="s">
        <v>186</v>
      </c>
      <c r="C4860" t="s">
        <v>12436</v>
      </c>
      <c r="D4860" t="s">
        <v>4441</v>
      </c>
      <c r="E4860" t="s">
        <v>12477</v>
      </c>
      <c r="F4860" t="s">
        <v>12483</v>
      </c>
      <c r="G4860" s="11"/>
      <c r="H4860" s="11"/>
    </row>
    <row r="4861" spans="1:8" x14ac:dyDescent="0.2">
      <c r="A4861" t="str">
        <f t="shared" si="82"/>
        <v>RTR03Tocketts Ward East Cleveland Hospital</v>
      </c>
      <c r="B4861" t="s">
        <v>186</v>
      </c>
      <c r="C4861" t="s">
        <v>12436</v>
      </c>
      <c r="D4861" t="s">
        <v>4441</v>
      </c>
      <c r="E4861" t="s">
        <v>12477</v>
      </c>
      <c r="F4861" t="s">
        <v>12484</v>
      </c>
      <c r="G4861" s="11"/>
      <c r="H4861" s="11"/>
    </row>
    <row r="4862" spans="1:8" x14ac:dyDescent="0.2">
      <c r="A4862" t="str">
        <f t="shared" si="82"/>
        <v>RTR45Ainderby FHN</v>
      </c>
      <c r="B4862" t="s">
        <v>187</v>
      </c>
      <c r="C4862" t="s">
        <v>12485</v>
      </c>
      <c r="D4862" t="s">
        <v>4253</v>
      </c>
      <c r="E4862" t="s">
        <v>4254</v>
      </c>
      <c r="F4862" t="s">
        <v>12486</v>
      </c>
      <c r="G4862" s="11"/>
      <c r="H4862" s="11"/>
    </row>
    <row r="4863" spans="1:8" x14ac:dyDescent="0.2">
      <c r="A4863" t="str">
        <f t="shared" si="82"/>
        <v>RTR45Gara Orthopaedic FHN</v>
      </c>
      <c r="B4863" t="s">
        <v>187</v>
      </c>
      <c r="C4863" t="s">
        <v>12485</v>
      </c>
      <c r="D4863" t="s">
        <v>4255</v>
      </c>
      <c r="E4863" t="s">
        <v>4256</v>
      </c>
      <c r="F4863" t="s">
        <v>12487</v>
      </c>
      <c r="G4863" s="11" t="s">
        <v>8597</v>
      </c>
      <c r="H4863" s="11">
        <v>43735</v>
      </c>
    </row>
    <row r="4864" spans="1:8" x14ac:dyDescent="0.2">
      <c r="A4864" t="str">
        <f t="shared" si="82"/>
        <v>RTR45Maternity FHN</v>
      </c>
      <c r="B4864" t="s">
        <v>187</v>
      </c>
      <c r="C4864" t="s">
        <v>12485</v>
      </c>
      <c r="D4864" t="s">
        <v>4255</v>
      </c>
      <c r="E4864" t="s">
        <v>4256</v>
      </c>
      <c r="F4864" t="s">
        <v>12488</v>
      </c>
      <c r="G4864" s="11"/>
      <c r="H4864" s="11"/>
    </row>
    <row r="4865" spans="1:8" x14ac:dyDescent="0.2">
      <c r="A4865" t="str">
        <f t="shared" si="82"/>
        <v>RTR45Romanby FHN</v>
      </c>
      <c r="B4865" t="s">
        <v>187</v>
      </c>
      <c r="C4865" t="s">
        <v>12485</v>
      </c>
      <c r="D4865" t="s">
        <v>4255</v>
      </c>
      <c r="E4865" t="s">
        <v>4256</v>
      </c>
      <c r="F4865" t="s">
        <v>12489</v>
      </c>
      <c r="G4865" s="11"/>
      <c r="H4865" s="11"/>
    </row>
    <row r="4866" spans="1:8" x14ac:dyDescent="0.2">
      <c r="A4866" t="str">
        <f t="shared" si="82"/>
        <v>RTR45Rutson FHN</v>
      </c>
      <c r="B4866" t="s">
        <v>187</v>
      </c>
      <c r="C4866" t="s">
        <v>12485</v>
      </c>
      <c r="D4866" t="s">
        <v>4255</v>
      </c>
      <c r="E4866" t="s">
        <v>4256</v>
      </c>
      <c r="F4866" t="s">
        <v>12490</v>
      </c>
      <c r="G4866" s="11"/>
      <c r="H4866" s="11"/>
    </row>
    <row r="4867" spans="1:8" x14ac:dyDescent="0.2">
      <c r="A4867" t="str">
        <f t="shared" si="82"/>
        <v>RTR07Friary Community Hospital</v>
      </c>
      <c r="B4867" t="s">
        <v>187</v>
      </c>
      <c r="C4867" t="s">
        <v>12485</v>
      </c>
      <c r="D4867" t="s">
        <v>4255</v>
      </c>
      <c r="E4867" t="s">
        <v>4256</v>
      </c>
      <c r="F4867" t="s">
        <v>12491</v>
      </c>
      <c r="G4867" s="11"/>
      <c r="H4867" s="11"/>
    </row>
    <row r="4868" spans="1:8" x14ac:dyDescent="0.2">
      <c r="A4868" t="str">
        <f t="shared" si="82"/>
        <v>RTR18Zetland</v>
      </c>
      <c r="B4868" t="s">
        <v>187</v>
      </c>
      <c r="C4868" t="s">
        <v>12485</v>
      </c>
      <c r="D4868" t="s">
        <v>4257</v>
      </c>
      <c r="E4868" t="s">
        <v>4258</v>
      </c>
      <c r="F4868" t="s">
        <v>12492</v>
      </c>
      <c r="G4868" s="11"/>
      <c r="H4868" s="11"/>
    </row>
    <row r="4869" spans="1:8" x14ac:dyDescent="0.2">
      <c r="A4869" t="str">
        <f t="shared" si="82"/>
        <v>RTRATCardio HDU</v>
      </c>
      <c r="B4869" t="s">
        <v>187</v>
      </c>
      <c r="C4869" t="s">
        <v>12485</v>
      </c>
      <c r="D4869" t="s">
        <v>4263</v>
      </c>
      <c r="E4869" t="s">
        <v>4264</v>
      </c>
      <c r="F4869" t="s">
        <v>12493</v>
      </c>
      <c r="G4869" s="11"/>
      <c r="H4869" s="11"/>
    </row>
    <row r="4870" spans="1:8" x14ac:dyDescent="0.2">
      <c r="A4870" t="str">
        <f t="shared" si="82"/>
        <v>RTRATCardio MB</v>
      </c>
      <c r="B4870" t="s">
        <v>187</v>
      </c>
      <c r="C4870" t="s">
        <v>12485</v>
      </c>
      <c r="D4870" t="s">
        <v>4266</v>
      </c>
      <c r="E4870" t="s">
        <v>4267</v>
      </c>
      <c r="F4870" t="s">
        <v>12494</v>
      </c>
      <c r="G4870" s="11"/>
      <c r="H4870" s="11"/>
    </row>
    <row r="4871" spans="1:8" x14ac:dyDescent="0.2">
      <c r="A4871" t="str">
        <f t="shared" si="82"/>
        <v>RTRATCCU JCUH</v>
      </c>
      <c r="B4871" t="s">
        <v>187</v>
      </c>
      <c r="C4871" t="s">
        <v>12485</v>
      </c>
      <c r="D4871" t="s">
        <v>4266</v>
      </c>
      <c r="E4871" t="s">
        <v>4267</v>
      </c>
      <c r="F4871" t="s">
        <v>12495</v>
      </c>
      <c r="G4871" s="11"/>
      <c r="H4871" s="11"/>
    </row>
    <row r="4872" spans="1:8" x14ac:dyDescent="0.2">
      <c r="A4872" t="str">
        <f t="shared" si="82"/>
        <v>RTRATCICU JCUH</v>
      </c>
      <c r="B4872" t="s">
        <v>187</v>
      </c>
      <c r="C4872" t="s">
        <v>12485</v>
      </c>
      <c r="D4872" t="s">
        <v>4266</v>
      </c>
      <c r="E4872" t="s">
        <v>4267</v>
      </c>
      <c r="F4872" t="s">
        <v>12496</v>
      </c>
      <c r="G4872" s="11"/>
      <c r="H4872" s="11"/>
    </row>
    <row r="4873" spans="1:8" x14ac:dyDescent="0.2">
      <c r="A4873" t="str">
        <f t="shared" si="82"/>
        <v>RTRATCritical Care</v>
      </c>
      <c r="B4873" t="s">
        <v>187</v>
      </c>
      <c r="C4873" t="s">
        <v>12485</v>
      </c>
      <c r="D4873" t="s">
        <v>4266</v>
      </c>
      <c r="E4873" t="s">
        <v>4267</v>
      </c>
      <c r="F4873" t="s">
        <v>12497</v>
      </c>
      <c r="G4873" s="11"/>
      <c r="H4873" s="11"/>
    </row>
    <row r="4874" spans="1:8" x14ac:dyDescent="0.2">
      <c r="A4874" t="str">
        <f t="shared" si="82"/>
        <v>RTRATJC04 (Ward 4)</v>
      </c>
      <c r="B4874" t="s">
        <v>187</v>
      </c>
      <c r="C4874" t="s">
        <v>12485</v>
      </c>
      <c r="D4874" t="s">
        <v>4266</v>
      </c>
      <c r="E4874" t="s">
        <v>4267</v>
      </c>
      <c r="F4874" t="s">
        <v>9223</v>
      </c>
      <c r="G4874" s="11"/>
      <c r="H4874" s="11"/>
    </row>
    <row r="4875" spans="1:8" x14ac:dyDescent="0.2">
      <c r="A4875" t="str">
        <f t="shared" si="82"/>
        <v>RTRATJC06 Gastro</v>
      </c>
      <c r="B4875" t="s">
        <v>187</v>
      </c>
      <c r="C4875" t="s">
        <v>12485</v>
      </c>
      <c r="D4875" t="s">
        <v>4266</v>
      </c>
      <c r="E4875" t="s">
        <v>4267</v>
      </c>
      <c r="F4875" t="s">
        <v>12498</v>
      </c>
      <c r="G4875" s="11"/>
      <c r="H4875" s="11"/>
    </row>
    <row r="4876" spans="1:8" x14ac:dyDescent="0.2">
      <c r="A4876" t="str">
        <f t="shared" si="82"/>
        <v>RTRATJC09 (Ward 9)</v>
      </c>
      <c r="B4876" t="s">
        <v>187</v>
      </c>
      <c r="C4876" t="s">
        <v>12485</v>
      </c>
      <c r="D4876" t="s">
        <v>4266</v>
      </c>
      <c r="E4876" t="s">
        <v>4267</v>
      </c>
      <c r="F4876" t="s">
        <v>12499</v>
      </c>
      <c r="G4876" s="11"/>
      <c r="H4876" s="11"/>
    </row>
    <row r="4877" spans="1:8" x14ac:dyDescent="0.2">
      <c r="A4877" t="str">
        <f t="shared" ref="A4877:A4940" si="83">CONCATENATE(D4878,F4878)</f>
        <v>RTRATJC14 Oncology (Ward 14)</v>
      </c>
      <c r="B4877" t="s">
        <v>187</v>
      </c>
      <c r="C4877" t="s">
        <v>12485</v>
      </c>
      <c r="D4877" t="s">
        <v>4266</v>
      </c>
      <c r="E4877" t="s">
        <v>4267</v>
      </c>
      <c r="F4877" t="s">
        <v>12500</v>
      </c>
      <c r="G4877" s="11"/>
      <c r="H4877" s="11"/>
    </row>
    <row r="4878" spans="1:8" x14ac:dyDescent="0.2">
      <c r="A4878" t="str">
        <f t="shared" si="83"/>
        <v>RTRATJC21 (Ward 21)</v>
      </c>
      <c r="B4878" t="s">
        <v>187</v>
      </c>
      <c r="C4878" t="s">
        <v>12485</v>
      </c>
      <c r="D4878" t="s">
        <v>4266</v>
      </c>
      <c r="E4878" t="s">
        <v>4267</v>
      </c>
      <c r="F4878" t="s">
        <v>12501</v>
      </c>
      <c r="G4878" s="11"/>
      <c r="H4878" s="11"/>
    </row>
    <row r="4879" spans="1:8" x14ac:dyDescent="0.2">
      <c r="A4879" t="str">
        <f t="shared" si="83"/>
        <v>RTRATJC22 (Ward 22)</v>
      </c>
      <c r="B4879" t="s">
        <v>187</v>
      </c>
      <c r="C4879" t="s">
        <v>12485</v>
      </c>
      <c r="D4879" t="s">
        <v>4266</v>
      </c>
      <c r="E4879" t="s">
        <v>4267</v>
      </c>
      <c r="F4879" t="s">
        <v>12502</v>
      </c>
      <c r="G4879" s="11"/>
      <c r="H4879" s="11"/>
    </row>
    <row r="4880" spans="1:8" x14ac:dyDescent="0.2">
      <c r="A4880" t="str">
        <f t="shared" si="83"/>
        <v>RTRATJC24 (Ward 24)</v>
      </c>
      <c r="B4880" t="s">
        <v>187</v>
      </c>
      <c r="C4880" t="s">
        <v>12485</v>
      </c>
      <c r="D4880" t="s">
        <v>4266</v>
      </c>
      <c r="E4880" t="s">
        <v>4267</v>
      </c>
      <c r="F4880" t="s">
        <v>12503</v>
      </c>
      <c r="G4880" s="11"/>
      <c r="H4880" s="11"/>
    </row>
    <row r="4881" spans="1:8" x14ac:dyDescent="0.2">
      <c r="A4881" t="str">
        <f t="shared" si="83"/>
        <v>RTRATJC24 HDU</v>
      </c>
      <c r="B4881" t="s">
        <v>187</v>
      </c>
      <c r="C4881" t="s">
        <v>12485</v>
      </c>
      <c r="D4881" t="s">
        <v>4266</v>
      </c>
      <c r="E4881" t="s">
        <v>4267</v>
      </c>
      <c r="F4881" t="s">
        <v>12504</v>
      </c>
      <c r="G4881" s="11"/>
      <c r="H4881" s="11"/>
    </row>
    <row r="4882" spans="1:8" x14ac:dyDescent="0.2">
      <c r="A4882" t="str">
        <f t="shared" si="83"/>
        <v>RTRATJC25 Elective Ortho</v>
      </c>
      <c r="B4882" t="s">
        <v>187</v>
      </c>
      <c r="C4882" t="s">
        <v>12485</v>
      </c>
      <c r="D4882" t="s">
        <v>4266</v>
      </c>
      <c r="E4882" t="s">
        <v>4267</v>
      </c>
      <c r="F4882" t="s">
        <v>12505</v>
      </c>
      <c r="G4882" s="11"/>
      <c r="H4882" s="11"/>
    </row>
    <row r="4883" spans="1:8" x14ac:dyDescent="0.2">
      <c r="A4883" t="str">
        <f t="shared" si="83"/>
        <v>RTRATJC26 (Ward 26)</v>
      </c>
      <c r="B4883" t="s">
        <v>187</v>
      </c>
      <c r="C4883" t="s">
        <v>12485</v>
      </c>
      <c r="D4883" t="s">
        <v>4266</v>
      </c>
      <c r="E4883" t="s">
        <v>4267</v>
      </c>
      <c r="F4883" t="s">
        <v>12506</v>
      </c>
      <c r="G4883" s="11"/>
      <c r="H4883" s="11"/>
    </row>
    <row r="4884" spans="1:8" x14ac:dyDescent="0.2">
      <c r="A4884" t="str">
        <f t="shared" si="83"/>
        <v>RTRATJC27 Neuro</v>
      </c>
      <c r="B4884" t="s">
        <v>187</v>
      </c>
      <c r="C4884" t="s">
        <v>12485</v>
      </c>
      <c r="D4884" t="s">
        <v>4266</v>
      </c>
      <c r="E4884" t="s">
        <v>4267</v>
      </c>
      <c r="F4884" t="s">
        <v>12507</v>
      </c>
      <c r="G4884" s="11"/>
      <c r="H4884" s="11"/>
    </row>
    <row r="4885" spans="1:8" x14ac:dyDescent="0.2">
      <c r="A4885" t="str">
        <f t="shared" si="83"/>
        <v>RTRATJC28 (Ward 28)</v>
      </c>
      <c r="B4885" t="s">
        <v>187</v>
      </c>
      <c r="C4885" t="s">
        <v>12485</v>
      </c>
      <c r="D4885" t="s">
        <v>4266</v>
      </c>
      <c r="E4885" t="s">
        <v>4267</v>
      </c>
      <c r="F4885" t="s">
        <v>12508</v>
      </c>
      <c r="G4885" s="11"/>
      <c r="H4885" s="11"/>
    </row>
    <row r="4886" spans="1:8" x14ac:dyDescent="0.2">
      <c r="A4886" t="str">
        <f t="shared" si="83"/>
        <v>RTRATJC29 (Ward 29)</v>
      </c>
      <c r="B4886" t="s">
        <v>187</v>
      </c>
      <c r="C4886" t="s">
        <v>12485</v>
      </c>
      <c r="D4886" t="s">
        <v>4266</v>
      </c>
      <c r="E4886" t="s">
        <v>4267</v>
      </c>
      <c r="F4886" t="s">
        <v>12509</v>
      </c>
      <c r="G4886" s="11"/>
      <c r="H4886" s="11"/>
    </row>
    <row r="4887" spans="1:8" x14ac:dyDescent="0.2">
      <c r="A4887" t="str">
        <f t="shared" si="83"/>
        <v>RTRATJC31 Vas</v>
      </c>
      <c r="B4887" t="s">
        <v>187</v>
      </c>
      <c r="C4887" t="s">
        <v>12485</v>
      </c>
      <c r="D4887" t="s">
        <v>4266</v>
      </c>
      <c r="E4887" t="s">
        <v>4267</v>
      </c>
      <c r="F4887" t="s">
        <v>12510</v>
      </c>
      <c r="G4887" s="11"/>
      <c r="H4887" s="11"/>
    </row>
    <row r="4888" spans="1:8" x14ac:dyDescent="0.2">
      <c r="A4888" t="str">
        <f t="shared" si="83"/>
        <v>RTRATJC33 Specialty (merger of ward 18 and ward 27)</v>
      </c>
      <c r="B4888" t="s">
        <v>187</v>
      </c>
      <c r="C4888" t="s">
        <v>12485</v>
      </c>
      <c r="D4888" t="s">
        <v>4266</v>
      </c>
      <c r="E4888" t="s">
        <v>4267</v>
      </c>
      <c r="F4888" t="s">
        <v>12511</v>
      </c>
      <c r="G4888" s="11"/>
      <c r="H4888" s="11"/>
    </row>
    <row r="4889" spans="1:8" x14ac:dyDescent="0.2">
      <c r="A4889" t="str">
        <f t="shared" si="83"/>
        <v>RTRATJC34 (Ward 34)</v>
      </c>
      <c r="B4889" t="s">
        <v>187</v>
      </c>
      <c r="C4889" t="s">
        <v>12485</v>
      </c>
      <c r="D4889" t="s">
        <v>4266</v>
      </c>
      <c r="E4889" t="s">
        <v>4267</v>
      </c>
      <c r="F4889" t="s">
        <v>12512</v>
      </c>
      <c r="G4889" s="11"/>
      <c r="H4889" s="11"/>
    </row>
    <row r="4890" spans="1:8" x14ac:dyDescent="0.2">
      <c r="A4890" t="str">
        <f t="shared" si="83"/>
        <v>RTRATJC35 (Ward 35)</v>
      </c>
      <c r="B4890" t="s">
        <v>187</v>
      </c>
      <c r="C4890" t="s">
        <v>12485</v>
      </c>
      <c r="D4890" t="s">
        <v>4266</v>
      </c>
      <c r="E4890" t="s">
        <v>4267</v>
      </c>
      <c r="F4890" t="s">
        <v>12513</v>
      </c>
      <c r="G4890" s="11"/>
      <c r="H4890" s="11"/>
    </row>
    <row r="4891" spans="1:8" x14ac:dyDescent="0.2">
      <c r="A4891" t="str">
        <f t="shared" si="83"/>
        <v>RTRATJC36 Trauma</v>
      </c>
      <c r="B4891" t="s">
        <v>187</v>
      </c>
      <c r="C4891" t="s">
        <v>12485</v>
      </c>
      <c r="D4891" t="s">
        <v>4266</v>
      </c>
      <c r="E4891" t="s">
        <v>4267</v>
      </c>
      <c r="F4891" t="s">
        <v>12514</v>
      </c>
      <c r="G4891" s="11"/>
      <c r="H4891" s="11"/>
    </row>
    <row r="4892" spans="1:8" x14ac:dyDescent="0.2">
      <c r="A4892" t="str">
        <f t="shared" si="83"/>
        <v>RTRATJCCT (Ward 32)</v>
      </c>
      <c r="B4892" t="s">
        <v>187</v>
      </c>
      <c r="C4892" t="s">
        <v>12485</v>
      </c>
      <c r="D4892" t="s">
        <v>4266</v>
      </c>
      <c r="E4892" t="s">
        <v>4267</v>
      </c>
      <c r="F4892" t="s">
        <v>12515</v>
      </c>
      <c r="G4892" s="11"/>
      <c r="H4892" s="11"/>
    </row>
    <row r="4893" spans="1:8" x14ac:dyDescent="0.2">
      <c r="A4893" t="str">
        <f t="shared" si="83"/>
        <v>RTRATJCDS (Central Delivery Suite)</v>
      </c>
      <c r="B4893" t="s">
        <v>187</v>
      </c>
      <c r="C4893" t="s">
        <v>12485</v>
      </c>
      <c r="D4893" t="s">
        <v>4266</v>
      </c>
      <c r="E4893" t="s">
        <v>4267</v>
      </c>
      <c r="F4893" t="s">
        <v>12516</v>
      </c>
      <c r="G4893" s="11"/>
      <c r="H4893" s="11"/>
    </row>
    <row r="4894" spans="1:8" x14ac:dyDescent="0.2">
      <c r="A4894" t="str">
        <f t="shared" si="83"/>
        <v>RTRATNeonatal Unit</v>
      </c>
      <c r="B4894" t="s">
        <v>187</v>
      </c>
      <c r="C4894" t="s">
        <v>12485</v>
      </c>
      <c r="D4894" t="s">
        <v>4266</v>
      </c>
      <c r="E4894" t="s">
        <v>4267</v>
      </c>
      <c r="F4894" t="s">
        <v>12517</v>
      </c>
      <c r="G4894" s="11"/>
      <c r="H4894" s="11"/>
    </row>
    <row r="4895" spans="1:8" x14ac:dyDescent="0.2">
      <c r="A4895" t="str">
        <f t="shared" si="83"/>
        <v>RTRATOPM (Older Persons Medicine)</v>
      </c>
      <c r="B4895" t="s">
        <v>187</v>
      </c>
      <c r="C4895" t="s">
        <v>12485</v>
      </c>
      <c r="D4895" t="s">
        <v>4266</v>
      </c>
      <c r="E4895" t="s">
        <v>4267</v>
      </c>
      <c r="F4895" t="s">
        <v>8357</v>
      </c>
      <c r="G4895" s="11"/>
      <c r="H4895" s="11"/>
    </row>
    <row r="4896" spans="1:8" x14ac:dyDescent="0.2">
      <c r="A4896" t="str">
        <f t="shared" si="83"/>
        <v>RTRATPaediatric Intensive Care Unit (PICU)</v>
      </c>
      <c r="B4896" t="s">
        <v>187</v>
      </c>
      <c r="C4896" t="s">
        <v>12485</v>
      </c>
      <c r="D4896" t="s">
        <v>4266</v>
      </c>
      <c r="E4896" t="s">
        <v>4267</v>
      </c>
      <c r="F4896" t="s">
        <v>12518</v>
      </c>
      <c r="G4896" s="11"/>
      <c r="H4896" s="11"/>
    </row>
    <row r="4897" spans="1:8" x14ac:dyDescent="0.2">
      <c r="A4897" t="str">
        <f t="shared" si="83"/>
        <v>RTRATRAFAU</v>
      </c>
      <c r="B4897" t="s">
        <v>187</v>
      </c>
      <c r="C4897" t="s">
        <v>12485</v>
      </c>
      <c r="D4897" t="s">
        <v>4266</v>
      </c>
      <c r="E4897" t="s">
        <v>4267</v>
      </c>
      <c r="F4897" t="s">
        <v>12519</v>
      </c>
      <c r="G4897" s="11"/>
      <c r="H4897" s="11"/>
    </row>
    <row r="4898" spans="1:8" x14ac:dyDescent="0.2">
      <c r="A4898" t="str">
        <f t="shared" si="83"/>
        <v>RTRATShort Stay (JC02)</v>
      </c>
      <c r="B4898" t="s">
        <v>187</v>
      </c>
      <c r="C4898" t="s">
        <v>12485</v>
      </c>
      <c r="D4898" t="s">
        <v>4266</v>
      </c>
      <c r="E4898" t="s">
        <v>4267</v>
      </c>
      <c r="F4898" t="s">
        <v>12520</v>
      </c>
      <c r="G4898" s="11"/>
      <c r="H4898" s="11"/>
    </row>
    <row r="4899" spans="1:8" x14ac:dyDescent="0.2">
      <c r="A4899" t="str">
        <f t="shared" si="83"/>
        <v>RTRATSpinal Injuries</v>
      </c>
      <c r="B4899" t="s">
        <v>187</v>
      </c>
      <c r="C4899" t="s">
        <v>12485</v>
      </c>
      <c r="D4899" t="s">
        <v>4266</v>
      </c>
      <c r="E4899" t="s">
        <v>4267</v>
      </c>
      <c r="F4899" t="s">
        <v>12521</v>
      </c>
      <c r="G4899" s="11"/>
      <c r="H4899" s="11"/>
    </row>
    <row r="4900" spans="1:8" x14ac:dyDescent="0.2">
      <c r="A4900" t="str">
        <f t="shared" si="83"/>
        <v>RTRATWard 17 JCUH</v>
      </c>
      <c r="B4900" t="s">
        <v>187</v>
      </c>
      <c r="C4900" t="s">
        <v>12485</v>
      </c>
      <c r="D4900" t="s">
        <v>4266</v>
      </c>
      <c r="E4900" t="s">
        <v>4267</v>
      </c>
      <c r="F4900" t="s">
        <v>12522</v>
      </c>
      <c r="G4900" s="11"/>
      <c r="H4900" s="11"/>
    </row>
    <row r="4901" spans="1:8" x14ac:dyDescent="0.2">
      <c r="A4901" t="str">
        <f t="shared" si="83"/>
        <v>RTRATWard 19 Ante Natal</v>
      </c>
      <c r="B4901" t="s">
        <v>187</v>
      </c>
      <c r="C4901" t="s">
        <v>12485</v>
      </c>
      <c r="D4901" t="s">
        <v>4266</v>
      </c>
      <c r="E4901" t="s">
        <v>4267</v>
      </c>
      <c r="F4901" t="s">
        <v>12523</v>
      </c>
      <c r="G4901" s="11"/>
      <c r="H4901" s="11"/>
    </row>
    <row r="4902" spans="1:8" x14ac:dyDescent="0.2">
      <c r="A4902" t="str">
        <f t="shared" si="83"/>
        <v>RTRATWard 3</v>
      </c>
      <c r="B4902" t="s">
        <v>187</v>
      </c>
      <c r="C4902" t="s">
        <v>12485</v>
      </c>
      <c r="D4902" t="s">
        <v>4266</v>
      </c>
      <c r="E4902" t="s">
        <v>4267</v>
      </c>
      <c r="F4902" t="s">
        <v>12524</v>
      </c>
      <c r="G4902" s="11"/>
      <c r="H4902" s="11"/>
    </row>
    <row r="4903" spans="1:8" x14ac:dyDescent="0.2">
      <c r="A4903" t="str">
        <f t="shared" si="83"/>
        <v>RTRATWard 5 Surgery</v>
      </c>
      <c r="B4903" t="s">
        <v>187</v>
      </c>
      <c r="C4903" t="s">
        <v>12485</v>
      </c>
      <c r="D4903" t="s">
        <v>4266</v>
      </c>
      <c r="E4903" t="s">
        <v>4267</v>
      </c>
      <c r="F4903" t="s">
        <v>8759</v>
      </c>
      <c r="G4903" s="11"/>
      <c r="H4903" s="11"/>
    </row>
    <row r="4904" spans="1:8" x14ac:dyDescent="0.2">
      <c r="A4904" t="str">
        <f t="shared" si="83"/>
        <v>RTRATWard 7 Colo</v>
      </c>
      <c r="B4904" t="s">
        <v>187</v>
      </c>
      <c r="C4904" t="s">
        <v>12485</v>
      </c>
      <c r="D4904" t="s">
        <v>4266</v>
      </c>
      <c r="E4904" t="s">
        <v>4267</v>
      </c>
      <c r="F4904" t="s">
        <v>12525</v>
      </c>
      <c r="G4904" s="11"/>
      <c r="H4904" s="11"/>
    </row>
    <row r="4905" spans="1:8" x14ac:dyDescent="0.2">
      <c r="A4905" t="str">
        <f t="shared" si="83"/>
        <v>RTRATWard 8</v>
      </c>
      <c r="B4905" t="s">
        <v>187</v>
      </c>
      <c r="C4905" t="s">
        <v>12485</v>
      </c>
      <c r="D4905" t="s">
        <v>4266</v>
      </c>
      <c r="E4905" t="s">
        <v>4267</v>
      </c>
      <c r="F4905" t="s">
        <v>12526</v>
      </c>
      <c r="G4905" s="11"/>
      <c r="H4905" s="11"/>
    </row>
    <row r="4906" spans="1:8" x14ac:dyDescent="0.2">
      <c r="A4906" t="str">
        <f t="shared" si="83"/>
        <v>R0B1JELMVILLE</v>
      </c>
      <c r="B4906" t="s">
        <v>187</v>
      </c>
      <c r="C4906" t="s">
        <v>12485</v>
      </c>
      <c r="D4906" t="s">
        <v>4266</v>
      </c>
      <c r="E4906" t="s">
        <v>4267</v>
      </c>
      <c r="F4906" t="s">
        <v>8754</v>
      </c>
      <c r="G4906" s="11"/>
      <c r="H4906" s="11"/>
    </row>
    <row r="4907" spans="1:8" x14ac:dyDescent="0.2">
      <c r="A4907" t="str">
        <f t="shared" si="83"/>
        <v>R0B0QDELIVERY SUITE</v>
      </c>
      <c r="B4907" t="s">
        <v>188</v>
      </c>
      <c r="C4907" t="s">
        <v>12527</v>
      </c>
      <c r="D4907" t="s">
        <v>272</v>
      </c>
      <c r="E4907" t="s">
        <v>273</v>
      </c>
      <c r="F4907" t="s">
        <v>12528</v>
      </c>
      <c r="G4907" s="11"/>
      <c r="H4907" s="11"/>
    </row>
    <row r="4908" spans="1:8" x14ac:dyDescent="0.2">
      <c r="A4908" t="str">
        <f t="shared" si="83"/>
        <v>R0B0QEAU - EMERGENCY ADMISSION UNIT</v>
      </c>
      <c r="B4908" t="s">
        <v>188</v>
      </c>
      <c r="C4908" t="s">
        <v>12527</v>
      </c>
      <c r="D4908" t="s">
        <v>274</v>
      </c>
      <c r="E4908" t="s">
        <v>275</v>
      </c>
      <c r="F4908" t="s">
        <v>8627</v>
      </c>
      <c r="G4908" s="11"/>
      <c r="H4908" s="11"/>
    </row>
    <row r="4909" spans="1:8" x14ac:dyDescent="0.2">
      <c r="A4909" t="str">
        <f t="shared" si="83"/>
        <v>R0B0QITU / HDU</v>
      </c>
      <c r="B4909" t="s">
        <v>188</v>
      </c>
      <c r="C4909" t="s">
        <v>12527</v>
      </c>
      <c r="D4909" t="s">
        <v>274</v>
      </c>
      <c r="E4909" t="s">
        <v>275</v>
      </c>
      <c r="F4909" t="s">
        <v>12529</v>
      </c>
      <c r="G4909" s="11"/>
      <c r="H4909" s="11"/>
    </row>
    <row r="4910" spans="1:8" x14ac:dyDescent="0.2">
      <c r="A4910" t="str">
        <f t="shared" si="83"/>
        <v>R0B0QPRIMROSE WARD</v>
      </c>
      <c r="B4910" t="s">
        <v>188</v>
      </c>
      <c r="C4910" t="s">
        <v>12527</v>
      </c>
      <c r="D4910" t="s">
        <v>274</v>
      </c>
      <c r="E4910" t="s">
        <v>275</v>
      </c>
      <c r="F4910" t="s">
        <v>12530</v>
      </c>
      <c r="G4910" s="11"/>
      <c r="H4910" s="11"/>
    </row>
    <row r="4911" spans="1:8" x14ac:dyDescent="0.2">
      <c r="A4911" t="str">
        <f t="shared" si="83"/>
        <v>R0B0QSPECIAL CARE BABY UNIT</v>
      </c>
      <c r="B4911" t="s">
        <v>188</v>
      </c>
      <c r="C4911" t="s">
        <v>12527</v>
      </c>
      <c r="D4911" t="s">
        <v>274</v>
      </c>
      <c r="E4911" t="s">
        <v>275</v>
      </c>
      <c r="F4911" t="s">
        <v>12531</v>
      </c>
      <c r="G4911" s="11"/>
      <c r="H4911" s="11"/>
    </row>
    <row r="4912" spans="1:8" x14ac:dyDescent="0.2">
      <c r="A4912" t="str">
        <f t="shared" si="83"/>
        <v>R0B0QSTDH Surgical Centre (IP)</v>
      </c>
      <c r="B4912" t="s">
        <v>188</v>
      </c>
      <c r="C4912" t="s">
        <v>12527</v>
      </c>
      <c r="D4912" t="s">
        <v>274</v>
      </c>
      <c r="E4912" t="s">
        <v>275</v>
      </c>
      <c r="F4912" t="s">
        <v>12532</v>
      </c>
      <c r="G4912" s="11"/>
      <c r="H4912" s="11"/>
    </row>
    <row r="4913" spans="1:8" x14ac:dyDescent="0.2">
      <c r="A4913" t="str">
        <f t="shared" si="83"/>
        <v>R0B0QWARD 10</v>
      </c>
      <c r="B4913" t="s">
        <v>188</v>
      </c>
      <c r="C4913" t="s">
        <v>12527</v>
      </c>
      <c r="D4913" t="s">
        <v>274</v>
      </c>
      <c r="E4913" t="s">
        <v>275</v>
      </c>
      <c r="F4913" t="s">
        <v>12533</v>
      </c>
      <c r="G4913" s="11"/>
      <c r="H4913" s="11"/>
    </row>
    <row r="4914" spans="1:8" x14ac:dyDescent="0.2">
      <c r="A4914" t="str">
        <f t="shared" si="83"/>
        <v>R0B0QWARD 19</v>
      </c>
      <c r="B4914" t="s">
        <v>188</v>
      </c>
      <c r="C4914" t="s">
        <v>12527</v>
      </c>
      <c r="D4914" t="s">
        <v>274</v>
      </c>
      <c r="E4914" t="s">
        <v>275</v>
      </c>
      <c r="F4914" t="s">
        <v>8973</v>
      </c>
      <c r="G4914" s="11"/>
      <c r="H4914" s="11"/>
    </row>
    <row r="4915" spans="1:8" x14ac:dyDescent="0.2">
      <c r="A4915" t="str">
        <f t="shared" si="83"/>
        <v>R0B0QWARD 2</v>
      </c>
      <c r="B4915" t="s">
        <v>188</v>
      </c>
      <c r="C4915" t="s">
        <v>12527</v>
      </c>
      <c r="D4915" t="s">
        <v>274</v>
      </c>
      <c r="E4915" t="s">
        <v>275</v>
      </c>
      <c r="F4915" t="s">
        <v>8978</v>
      </c>
      <c r="G4915" s="11"/>
      <c r="H4915" s="11"/>
    </row>
    <row r="4916" spans="1:8" x14ac:dyDescent="0.2">
      <c r="A4916" t="str">
        <f t="shared" si="83"/>
        <v>R0B0QWARD 22</v>
      </c>
      <c r="B4916" t="s">
        <v>188</v>
      </c>
      <c r="C4916" t="s">
        <v>12527</v>
      </c>
      <c r="D4916" t="s">
        <v>274</v>
      </c>
      <c r="E4916" t="s">
        <v>275</v>
      </c>
      <c r="F4916" t="s">
        <v>6713</v>
      </c>
      <c r="G4916" s="11"/>
      <c r="H4916" s="11"/>
    </row>
    <row r="4917" spans="1:8" x14ac:dyDescent="0.2">
      <c r="A4917" t="str">
        <f t="shared" si="83"/>
        <v>R0B0QWARD 3</v>
      </c>
      <c r="B4917" t="s">
        <v>188</v>
      </c>
      <c r="C4917" t="s">
        <v>12527</v>
      </c>
      <c r="D4917" t="s">
        <v>274</v>
      </c>
      <c r="E4917" t="s">
        <v>275</v>
      </c>
      <c r="F4917" t="s">
        <v>8981</v>
      </c>
      <c r="G4917" s="11"/>
      <c r="H4917" s="11"/>
    </row>
    <row r="4918" spans="1:8" x14ac:dyDescent="0.2">
      <c r="A4918" t="str">
        <f t="shared" si="83"/>
        <v>R0B0QWARD 5</v>
      </c>
      <c r="B4918" t="s">
        <v>188</v>
      </c>
      <c r="C4918" t="s">
        <v>12527</v>
      </c>
      <c r="D4918" t="s">
        <v>274</v>
      </c>
      <c r="E4918" t="s">
        <v>275</v>
      </c>
      <c r="F4918" t="s">
        <v>8982</v>
      </c>
      <c r="G4918" s="11"/>
      <c r="H4918" s="11"/>
    </row>
    <row r="4919" spans="1:8" x14ac:dyDescent="0.2">
      <c r="A4919" t="str">
        <f t="shared" si="83"/>
        <v>R0B0QWARD 6 / CCU (CORONARY CARE UNIT)</v>
      </c>
      <c r="B4919" t="s">
        <v>188</v>
      </c>
      <c r="C4919" t="s">
        <v>12527</v>
      </c>
      <c r="D4919" t="s">
        <v>274</v>
      </c>
      <c r="E4919" t="s">
        <v>275</v>
      </c>
      <c r="F4919" t="s">
        <v>8983</v>
      </c>
      <c r="G4919" s="11"/>
      <c r="H4919" s="11"/>
    </row>
    <row r="4920" spans="1:8" x14ac:dyDescent="0.2">
      <c r="A4920" t="str">
        <f t="shared" si="83"/>
        <v>R0B0QWARD 9</v>
      </c>
      <c r="B4920" t="s">
        <v>188</v>
      </c>
      <c r="C4920" t="s">
        <v>12527</v>
      </c>
      <c r="D4920" t="s">
        <v>274</v>
      </c>
      <c r="E4920" t="s">
        <v>275</v>
      </c>
      <c r="F4920" t="s">
        <v>12534</v>
      </c>
      <c r="G4920" s="11"/>
      <c r="H4920" s="11"/>
    </row>
    <row r="4921" spans="1:8" x14ac:dyDescent="0.2">
      <c r="A4921" t="str">
        <f t="shared" si="83"/>
        <v>R0B0UST BENEDICTS</v>
      </c>
      <c r="B4921" t="s">
        <v>188</v>
      </c>
      <c r="C4921" t="s">
        <v>12527</v>
      </c>
      <c r="D4921" t="s">
        <v>274</v>
      </c>
      <c r="E4921" t="s">
        <v>275</v>
      </c>
      <c r="F4921" t="s">
        <v>12535</v>
      </c>
      <c r="G4921" s="11"/>
      <c r="H4921" s="11"/>
    </row>
    <row r="4922" spans="1:8" x14ac:dyDescent="0.2">
      <c r="A4922" t="str">
        <f t="shared" si="83"/>
        <v>R0B0XHaygarth</v>
      </c>
      <c r="B4922" t="s">
        <v>188</v>
      </c>
      <c r="C4922" t="s">
        <v>12527</v>
      </c>
      <c r="D4922" t="s">
        <v>276</v>
      </c>
      <c r="E4922" t="s">
        <v>277</v>
      </c>
      <c r="F4922" t="s">
        <v>12536</v>
      </c>
      <c r="G4922" s="11"/>
      <c r="H4922" s="11"/>
    </row>
    <row r="4923" spans="1:8" x14ac:dyDescent="0.2">
      <c r="A4923" t="str">
        <f t="shared" si="83"/>
        <v>R0B01CPAU</v>
      </c>
      <c r="B4923" t="s">
        <v>188</v>
      </c>
      <c r="C4923" t="s">
        <v>12527</v>
      </c>
      <c r="D4923" t="s">
        <v>278</v>
      </c>
      <c r="E4923" t="s">
        <v>279</v>
      </c>
      <c r="F4923" t="s">
        <v>12537</v>
      </c>
      <c r="G4923" s="11"/>
      <c r="H4923" s="11"/>
    </row>
    <row r="4924" spans="1:8" x14ac:dyDescent="0.2">
      <c r="A4924" t="str">
        <f t="shared" si="83"/>
        <v>R0B01DGANPN</v>
      </c>
      <c r="B4924" t="s">
        <v>188</v>
      </c>
      <c r="C4924" t="s">
        <v>12527</v>
      </c>
      <c r="D4924" t="s">
        <v>280</v>
      </c>
      <c r="E4924" t="s">
        <v>281</v>
      </c>
      <c r="F4924" t="s">
        <v>12538</v>
      </c>
      <c r="G4924" s="11"/>
      <c r="H4924" s="11"/>
    </row>
    <row r="4925" spans="1:8" x14ac:dyDescent="0.2">
      <c r="A4925" t="str">
        <f t="shared" si="83"/>
        <v>R0B01DGB20</v>
      </c>
      <c r="B4925" t="s">
        <v>188</v>
      </c>
      <c r="C4925" t="s">
        <v>12527</v>
      </c>
      <c r="D4925" t="s">
        <v>280</v>
      </c>
      <c r="E4925" t="s">
        <v>281</v>
      </c>
      <c r="F4925" t="s">
        <v>12539</v>
      </c>
      <c r="G4925" s="11"/>
      <c r="H4925" s="11"/>
    </row>
    <row r="4926" spans="1:8" x14ac:dyDescent="0.2">
      <c r="A4926" t="str">
        <f t="shared" si="83"/>
        <v>R0B01DGB21</v>
      </c>
      <c r="B4926" t="s">
        <v>188</v>
      </c>
      <c r="C4926" t="s">
        <v>12527</v>
      </c>
      <c r="D4926" t="s">
        <v>280</v>
      </c>
      <c r="E4926" t="s">
        <v>281</v>
      </c>
      <c r="F4926" t="s">
        <v>12540</v>
      </c>
      <c r="G4926" s="11"/>
      <c r="H4926" s="11"/>
    </row>
    <row r="4927" spans="1:8" x14ac:dyDescent="0.2">
      <c r="A4927" t="str">
        <f t="shared" si="83"/>
        <v>R0B01DGB26</v>
      </c>
      <c r="B4927" t="s">
        <v>188</v>
      </c>
      <c r="C4927" t="s">
        <v>12527</v>
      </c>
      <c r="D4927" t="s">
        <v>280</v>
      </c>
      <c r="E4927" t="s">
        <v>281</v>
      </c>
      <c r="F4927" t="s">
        <v>12541</v>
      </c>
      <c r="G4927" s="11"/>
      <c r="H4927" s="11"/>
    </row>
    <row r="4928" spans="1:8" x14ac:dyDescent="0.2">
      <c r="A4928" t="str">
        <f t="shared" si="83"/>
        <v>R0B01DGB28</v>
      </c>
      <c r="B4928" t="s">
        <v>188</v>
      </c>
      <c r="C4928" t="s">
        <v>12527</v>
      </c>
      <c r="D4928" t="s">
        <v>280</v>
      </c>
      <c r="E4928" t="s">
        <v>281</v>
      </c>
      <c r="F4928" t="s">
        <v>12542</v>
      </c>
      <c r="G4928" s="11"/>
      <c r="H4928" s="11"/>
    </row>
    <row r="4929" spans="1:8" x14ac:dyDescent="0.2">
      <c r="A4929" t="str">
        <f t="shared" si="83"/>
        <v>R0B01DGC30</v>
      </c>
      <c r="B4929" t="s">
        <v>188</v>
      </c>
      <c r="C4929" t="s">
        <v>12527</v>
      </c>
      <c r="D4929" t="s">
        <v>280</v>
      </c>
      <c r="E4929" t="s">
        <v>281</v>
      </c>
      <c r="F4929" t="s">
        <v>12543</v>
      </c>
      <c r="G4929" s="11"/>
      <c r="H4929" s="11"/>
    </row>
    <row r="4930" spans="1:8" x14ac:dyDescent="0.2">
      <c r="A4930" t="str">
        <f t="shared" si="83"/>
        <v>R0B01DGC31</v>
      </c>
      <c r="B4930" t="s">
        <v>188</v>
      </c>
      <c r="C4930" t="s">
        <v>12527</v>
      </c>
      <c r="D4930" t="s">
        <v>280</v>
      </c>
      <c r="E4930" t="s">
        <v>281</v>
      </c>
      <c r="F4930" t="s">
        <v>12544</v>
      </c>
      <c r="G4930" s="11"/>
      <c r="H4930" s="11"/>
    </row>
    <row r="4931" spans="1:8" x14ac:dyDescent="0.2">
      <c r="A4931" t="str">
        <f t="shared" si="83"/>
        <v>R0B01DGC33</v>
      </c>
      <c r="B4931" t="s">
        <v>188</v>
      </c>
      <c r="C4931" t="s">
        <v>12527</v>
      </c>
      <c r="D4931" t="s">
        <v>280</v>
      </c>
      <c r="E4931" t="s">
        <v>281</v>
      </c>
      <c r="F4931" t="s">
        <v>12545</v>
      </c>
      <c r="G4931" s="11"/>
      <c r="H4931" s="11"/>
    </row>
    <row r="4932" spans="1:8" x14ac:dyDescent="0.2">
      <c r="A4932" t="str">
        <f t="shared" si="83"/>
        <v>R0B01DGC36</v>
      </c>
      <c r="B4932" t="s">
        <v>188</v>
      </c>
      <c r="C4932" t="s">
        <v>12527</v>
      </c>
      <c r="D4932" t="s">
        <v>280</v>
      </c>
      <c r="E4932" t="s">
        <v>281</v>
      </c>
      <c r="F4932" t="s">
        <v>12546</v>
      </c>
      <c r="G4932" s="11"/>
      <c r="H4932" s="11"/>
    </row>
    <row r="4933" spans="1:8" x14ac:dyDescent="0.2">
      <c r="A4933" t="str">
        <f t="shared" si="83"/>
        <v>R0B01DGD41</v>
      </c>
      <c r="B4933" t="s">
        <v>188</v>
      </c>
      <c r="C4933" t="s">
        <v>12527</v>
      </c>
      <c r="D4933" t="s">
        <v>280</v>
      </c>
      <c r="E4933" t="s">
        <v>281</v>
      </c>
      <c r="F4933" t="s">
        <v>12547</v>
      </c>
      <c r="G4933" s="11"/>
      <c r="H4933" s="11"/>
    </row>
    <row r="4934" spans="1:8" x14ac:dyDescent="0.2">
      <c r="A4934" t="str">
        <f t="shared" si="83"/>
        <v>R0B01DGD42</v>
      </c>
      <c r="B4934" t="s">
        <v>188</v>
      </c>
      <c r="C4934" t="s">
        <v>12527</v>
      </c>
      <c r="D4934" t="s">
        <v>280</v>
      </c>
      <c r="E4934" t="s">
        <v>281</v>
      </c>
      <c r="F4934" t="s">
        <v>12548</v>
      </c>
      <c r="G4934" s="11"/>
      <c r="H4934" s="11"/>
    </row>
    <row r="4935" spans="1:8" x14ac:dyDescent="0.2">
      <c r="A4935" t="str">
        <f t="shared" si="83"/>
        <v>R0B01DGD43</v>
      </c>
      <c r="B4935" t="s">
        <v>188</v>
      </c>
      <c r="C4935" t="s">
        <v>12527</v>
      </c>
      <c r="D4935" t="s">
        <v>280</v>
      </c>
      <c r="E4935" t="s">
        <v>281</v>
      </c>
      <c r="F4935" t="s">
        <v>12549</v>
      </c>
      <c r="G4935" s="11"/>
      <c r="H4935" s="11"/>
    </row>
    <row r="4936" spans="1:8" x14ac:dyDescent="0.2">
      <c r="A4936" t="str">
        <f t="shared" si="83"/>
        <v>R0B01DGD47</v>
      </c>
      <c r="B4936" t="s">
        <v>188</v>
      </c>
      <c r="C4936" t="s">
        <v>12527</v>
      </c>
      <c r="D4936" t="s">
        <v>280</v>
      </c>
      <c r="E4936" t="s">
        <v>281</v>
      </c>
      <c r="F4936" t="s">
        <v>12550</v>
      </c>
      <c r="G4936" s="11"/>
      <c r="H4936" s="11"/>
    </row>
    <row r="4937" spans="1:8" x14ac:dyDescent="0.2">
      <c r="A4937" t="str">
        <f t="shared" si="83"/>
        <v>R0B01DGD48</v>
      </c>
      <c r="B4937" t="s">
        <v>188</v>
      </c>
      <c r="C4937" t="s">
        <v>12527</v>
      </c>
      <c r="D4937" t="s">
        <v>280</v>
      </c>
      <c r="E4937" t="s">
        <v>281</v>
      </c>
      <c r="F4937" t="s">
        <v>12551</v>
      </c>
      <c r="G4937" s="11"/>
      <c r="H4937" s="11"/>
    </row>
    <row r="4938" spans="1:8" x14ac:dyDescent="0.2">
      <c r="A4938" t="str">
        <f t="shared" si="83"/>
        <v>R0B01DGDNNU</v>
      </c>
      <c r="B4938" t="s">
        <v>188</v>
      </c>
      <c r="C4938" t="s">
        <v>12527</v>
      </c>
      <c r="D4938" t="s">
        <v>280</v>
      </c>
      <c r="E4938" t="s">
        <v>281</v>
      </c>
      <c r="F4938" t="s">
        <v>12552</v>
      </c>
      <c r="G4938" s="11"/>
      <c r="H4938" s="11"/>
    </row>
    <row r="4939" spans="1:8" x14ac:dyDescent="0.2">
      <c r="A4939" t="str">
        <f t="shared" si="83"/>
        <v>R0B01DGDS</v>
      </c>
      <c r="B4939" t="s">
        <v>188</v>
      </c>
      <c r="C4939" t="s">
        <v>12527</v>
      </c>
      <c r="D4939" t="s">
        <v>280</v>
      </c>
      <c r="E4939" t="s">
        <v>281</v>
      </c>
      <c r="F4939" t="s">
        <v>12553</v>
      </c>
      <c r="G4939" s="11"/>
      <c r="H4939" s="11"/>
    </row>
    <row r="4940" spans="1:8" x14ac:dyDescent="0.2">
      <c r="A4940" t="str">
        <f t="shared" si="83"/>
        <v>R0B01DGE50</v>
      </c>
      <c r="B4940" t="s">
        <v>188</v>
      </c>
      <c r="C4940" t="s">
        <v>12527</v>
      </c>
      <c r="D4940" t="s">
        <v>280</v>
      </c>
      <c r="E4940" t="s">
        <v>281</v>
      </c>
      <c r="F4940" t="s">
        <v>12554</v>
      </c>
      <c r="G4940" s="11"/>
      <c r="H4940" s="11"/>
    </row>
    <row r="4941" spans="1:8" x14ac:dyDescent="0.2">
      <c r="A4941" t="str">
        <f t="shared" ref="A4941:A5000" si="84">CONCATENATE(D4942,F4942)</f>
        <v>R0B01DGE51</v>
      </c>
      <c r="B4941" t="s">
        <v>188</v>
      </c>
      <c r="C4941" t="s">
        <v>12527</v>
      </c>
      <c r="D4941" t="s">
        <v>280</v>
      </c>
      <c r="E4941" t="s">
        <v>281</v>
      </c>
      <c r="F4941" t="s">
        <v>12555</v>
      </c>
      <c r="G4941" s="11"/>
      <c r="H4941" s="11"/>
    </row>
    <row r="4942" spans="1:8" x14ac:dyDescent="0.2">
      <c r="A4942" t="str">
        <f t="shared" si="84"/>
        <v>R0B01DGE52</v>
      </c>
      <c r="B4942" t="s">
        <v>188</v>
      </c>
      <c r="C4942" t="s">
        <v>12527</v>
      </c>
      <c r="D4942" t="s">
        <v>280</v>
      </c>
      <c r="E4942" t="s">
        <v>281</v>
      </c>
      <c r="F4942" t="s">
        <v>12556</v>
      </c>
      <c r="G4942" s="11"/>
      <c r="H4942" s="11"/>
    </row>
    <row r="4943" spans="1:8" x14ac:dyDescent="0.2">
      <c r="A4943" t="str">
        <f t="shared" si="84"/>
        <v>R0B01DGE53</v>
      </c>
      <c r="B4943" t="s">
        <v>188</v>
      </c>
      <c r="C4943" t="s">
        <v>12527</v>
      </c>
      <c r="D4943" t="s">
        <v>280</v>
      </c>
      <c r="E4943" t="s">
        <v>281</v>
      </c>
      <c r="F4943" t="s">
        <v>12557</v>
      </c>
      <c r="G4943" s="11"/>
      <c r="H4943" s="11"/>
    </row>
    <row r="4944" spans="1:8" x14ac:dyDescent="0.2">
      <c r="A4944" t="str">
        <f t="shared" si="84"/>
        <v>R0B01DGE54</v>
      </c>
      <c r="B4944" t="s">
        <v>188</v>
      </c>
      <c r="C4944" t="s">
        <v>12527</v>
      </c>
      <c r="D4944" t="s">
        <v>280</v>
      </c>
      <c r="E4944" t="s">
        <v>281</v>
      </c>
      <c r="F4944" t="s">
        <v>12558</v>
      </c>
      <c r="G4944" s="11"/>
      <c r="H4944" s="11"/>
    </row>
    <row r="4945" spans="1:8" x14ac:dyDescent="0.2">
      <c r="A4945" t="str">
        <f t="shared" si="84"/>
        <v>R0B01DGE56</v>
      </c>
      <c r="B4945" t="s">
        <v>188</v>
      </c>
      <c r="C4945" t="s">
        <v>12527</v>
      </c>
      <c r="D4945" t="s">
        <v>280</v>
      </c>
      <c r="E4945" t="s">
        <v>281</v>
      </c>
      <c r="F4945" t="s">
        <v>12559</v>
      </c>
      <c r="G4945" s="11"/>
      <c r="H4945" s="11"/>
    </row>
    <row r="4946" spans="1:8" x14ac:dyDescent="0.2">
      <c r="A4946" t="str">
        <f t="shared" si="84"/>
        <v>R0B01DGE58</v>
      </c>
      <c r="B4946" t="s">
        <v>188</v>
      </c>
      <c r="C4946" t="s">
        <v>12527</v>
      </c>
      <c r="D4946" t="s">
        <v>280</v>
      </c>
      <c r="E4946" t="s">
        <v>281</v>
      </c>
      <c r="F4946" t="s">
        <v>12560</v>
      </c>
      <c r="G4946" s="11"/>
      <c r="H4946" s="11"/>
    </row>
    <row r="4947" spans="1:8" x14ac:dyDescent="0.2">
      <c r="A4947" t="str">
        <f t="shared" si="84"/>
        <v>R0B01DGF61</v>
      </c>
      <c r="B4947" t="s">
        <v>188</v>
      </c>
      <c r="C4947" t="s">
        <v>12527</v>
      </c>
      <c r="D4947" t="s">
        <v>280</v>
      </c>
      <c r="E4947" t="s">
        <v>281</v>
      </c>
      <c r="F4947" t="s">
        <v>12561</v>
      </c>
      <c r="G4947" s="11"/>
      <c r="H4947" s="11"/>
    </row>
    <row r="4948" spans="1:8" x14ac:dyDescent="0.2">
      <c r="A4948" t="str">
        <f t="shared" si="84"/>
        <v>R0B01DGF62</v>
      </c>
      <c r="B4948" t="s">
        <v>188</v>
      </c>
      <c r="C4948" t="s">
        <v>12527</v>
      </c>
      <c r="D4948" t="s">
        <v>280</v>
      </c>
      <c r="E4948" t="s">
        <v>281</v>
      </c>
      <c r="F4948" t="s">
        <v>12562</v>
      </c>
      <c r="G4948" s="11"/>
      <c r="H4948" s="11"/>
    </row>
    <row r="4949" spans="1:8" x14ac:dyDescent="0.2">
      <c r="A4949" t="str">
        <f t="shared" si="84"/>
        <v>R0B01DGF63</v>
      </c>
      <c r="B4949" t="s">
        <v>188</v>
      </c>
      <c r="C4949" t="s">
        <v>12527</v>
      </c>
      <c r="D4949" t="s">
        <v>280</v>
      </c>
      <c r="E4949" t="s">
        <v>281</v>
      </c>
      <c r="F4949" t="s">
        <v>12563</v>
      </c>
      <c r="G4949" s="11"/>
      <c r="H4949" s="11"/>
    </row>
    <row r="4950" spans="1:8" x14ac:dyDescent="0.2">
      <c r="A4950" t="str">
        <f t="shared" si="84"/>
        <v>R0B01DGF64</v>
      </c>
      <c r="B4950" t="s">
        <v>188</v>
      </c>
      <c r="C4950" t="s">
        <v>12527</v>
      </c>
      <c r="D4950" t="s">
        <v>280</v>
      </c>
      <c r="E4950" t="s">
        <v>281</v>
      </c>
      <c r="F4950" t="s">
        <v>12564</v>
      </c>
      <c r="G4950" s="11"/>
      <c r="H4950" s="11"/>
    </row>
    <row r="4951" spans="1:8" x14ac:dyDescent="0.2">
      <c r="A4951" t="str">
        <f t="shared" si="84"/>
        <v>R0B01DGF65</v>
      </c>
      <c r="B4951" t="s">
        <v>188</v>
      </c>
      <c r="C4951" t="s">
        <v>12527</v>
      </c>
      <c r="D4951" t="s">
        <v>280</v>
      </c>
      <c r="E4951" t="s">
        <v>281</v>
      </c>
      <c r="F4951" t="s">
        <v>12565</v>
      </c>
      <c r="G4951" s="11"/>
      <c r="H4951" s="11"/>
    </row>
    <row r="4952" spans="1:8" x14ac:dyDescent="0.2">
      <c r="A4952" t="str">
        <f t="shared" si="84"/>
        <v>R0B01DGICCU</v>
      </c>
      <c r="B4952" t="s">
        <v>188</v>
      </c>
      <c r="C4952" t="s">
        <v>12527</v>
      </c>
      <c r="D4952" t="s">
        <v>280</v>
      </c>
      <c r="E4952" t="s">
        <v>281</v>
      </c>
      <c r="F4952" t="s">
        <v>12566</v>
      </c>
      <c r="G4952" s="11"/>
      <c r="H4952" s="11"/>
    </row>
    <row r="4953" spans="1:8" x14ac:dyDescent="0.2">
      <c r="A4953" t="str">
        <f t="shared" si="84"/>
        <v>R0B01IAU</v>
      </c>
      <c r="B4953" t="s">
        <v>188</v>
      </c>
      <c r="C4953" t="s">
        <v>12527</v>
      </c>
      <c r="D4953" t="s">
        <v>280</v>
      </c>
      <c r="E4953" t="s">
        <v>281</v>
      </c>
      <c r="F4953" t="s">
        <v>12567</v>
      </c>
      <c r="G4953" s="11"/>
      <c r="H4953" s="11"/>
    </row>
    <row r="4954" spans="1:8" x14ac:dyDescent="0.2">
      <c r="A4954" t="str">
        <f t="shared" si="84"/>
        <v>RJC04Ellen Badger</v>
      </c>
      <c r="B4954" t="s">
        <v>188</v>
      </c>
      <c r="C4954" t="s">
        <v>12527</v>
      </c>
      <c r="D4954" t="s">
        <v>280</v>
      </c>
      <c r="E4954" t="s">
        <v>281</v>
      </c>
      <c r="F4954" t="s">
        <v>12568</v>
      </c>
      <c r="G4954" s="11"/>
      <c r="H4954" s="11"/>
    </row>
    <row r="4955" spans="1:8" x14ac:dyDescent="0.2">
      <c r="A4955" t="str">
        <f t="shared" si="84"/>
        <v>RJC46Campion ward</v>
      </c>
      <c r="B4955" t="s">
        <v>189</v>
      </c>
      <c r="C4955" t="s">
        <v>12569</v>
      </c>
      <c r="D4955" t="s">
        <v>2160</v>
      </c>
      <c r="E4955" t="s">
        <v>2161</v>
      </c>
      <c r="F4955" t="s">
        <v>12570</v>
      </c>
      <c r="G4955" s="11"/>
      <c r="H4955" s="11"/>
    </row>
    <row r="4956" spans="1:8" x14ac:dyDescent="0.2">
      <c r="A4956" t="str">
        <f t="shared" si="84"/>
        <v>RJC46Chadwick ward</v>
      </c>
      <c r="B4956" t="s">
        <v>189</v>
      </c>
      <c r="C4956" t="s">
        <v>12569</v>
      </c>
      <c r="D4956" t="s">
        <v>2162</v>
      </c>
      <c r="E4956" t="s">
        <v>2163</v>
      </c>
      <c r="F4956" t="s">
        <v>12571</v>
      </c>
      <c r="G4956" s="11"/>
      <c r="H4956" s="11"/>
    </row>
    <row r="4957" spans="1:8" x14ac:dyDescent="0.2">
      <c r="A4957" t="str">
        <f t="shared" si="84"/>
        <v>RJC46Feldon ward</v>
      </c>
      <c r="B4957" t="s">
        <v>189</v>
      </c>
      <c r="C4957" t="s">
        <v>12569</v>
      </c>
      <c r="D4957" t="s">
        <v>2162</v>
      </c>
      <c r="E4957" t="s">
        <v>2163</v>
      </c>
      <c r="F4957" t="s">
        <v>12572</v>
      </c>
      <c r="G4957" s="11"/>
      <c r="H4957" s="11"/>
    </row>
    <row r="4958" spans="1:8" x14ac:dyDescent="0.2">
      <c r="A4958" t="str">
        <f t="shared" si="84"/>
        <v>RJC03Nicol Unit</v>
      </c>
      <c r="B4958" t="s">
        <v>189</v>
      </c>
      <c r="C4958" t="s">
        <v>12569</v>
      </c>
      <c r="D4958" t="s">
        <v>2162</v>
      </c>
      <c r="E4958" t="s">
        <v>2163</v>
      </c>
      <c r="F4958" t="s">
        <v>12573</v>
      </c>
      <c r="G4958" s="11"/>
      <c r="H4958" s="12"/>
    </row>
    <row r="4959" spans="1:8" x14ac:dyDescent="0.2">
      <c r="A4959" t="str">
        <f t="shared" si="84"/>
        <v>RJC02Avon Ward</v>
      </c>
      <c r="B4959" t="s">
        <v>189</v>
      </c>
      <c r="C4959" t="s">
        <v>12569</v>
      </c>
      <c r="D4959" t="s">
        <v>2164</v>
      </c>
      <c r="E4959" t="s">
        <v>12574</v>
      </c>
      <c r="F4959" t="s">
        <v>12575</v>
      </c>
      <c r="G4959" s="11"/>
      <c r="H4959" s="11"/>
    </row>
    <row r="4960" spans="1:8" x14ac:dyDescent="0.2">
      <c r="A4960" t="str">
        <f t="shared" si="84"/>
        <v>RJC02Beaumont ward</v>
      </c>
      <c r="B4960" t="s">
        <v>189</v>
      </c>
      <c r="C4960" t="s">
        <v>12569</v>
      </c>
      <c r="D4960" t="s">
        <v>2166</v>
      </c>
      <c r="E4960" t="s">
        <v>12576</v>
      </c>
      <c r="F4960" t="s">
        <v>12577</v>
      </c>
      <c r="G4960" s="11"/>
      <c r="H4960" s="11"/>
    </row>
    <row r="4961" spans="1:8" x14ac:dyDescent="0.2">
      <c r="A4961" t="str">
        <f t="shared" si="84"/>
        <v>RJC02Cardiology Unit</v>
      </c>
      <c r="B4961" t="s">
        <v>189</v>
      </c>
      <c r="C4961" t="s">
        <v>12569</v>
      </c>
      <c r="D4961" t="s">
        <v>2166</v>
      </c>
      <c r="E4961" t="s">
        <v>12576</v>
      </c>
      <c r="F4961" t="s">
        <v>12578</v>
      </c>
      <c r="G4961" s="11"/>
      <c r="H4961" s="11"/>
    </row>
    <row r="4962" spans="1:8" x14ac:dyDescent="0.2">
      <c r="A4962" t="str">
        <f t="shared" si="84"/>
        <v>RJC02Castle ward</v>
      </c>
      <c r="B4962" t="s">
        <v>189</v>
      </c>
      <c r="C4962" t="s">
        <v>12569</v>
      </c>
      <c r="D4962" t="s">
        <v>2166</v>
      </c>
      <c r="E4962" t="s">
        <v>12576</v>
      </c>
      <c r="F4962" t="s">
        <v>12579</v>
      </c>
      <c r="G4962" s="11"/>
      <c r="H4962" s="11"/>
    </row>
    <row r="4963" spans="1:8" x14ac:dyDescent="0.2">
      <c r="A4963" t="str">
        <f t="shared" si="84"/>
        <v>RJC02Charlecote ward</v>
      </c>
      <c r="B4963" t="s">
        <v>189</v>
      </c>
      <c r="C4963" t="s">
        <v>12569</v>
      </c>
      <c r="D4963" t="s">
        <v>2166</v>
      </c>
      <c r="E4963" t="s">
        <v>12576</v>
      </c>
      <c r="F4963" t="s">
        <v>12580</v>
      </c>
      <c r="G4963" s="11"/>
      <c r="H4963" s="11"/>
    </row>
    <row r="4964" spans="1:8" x14ac:dyDescent="0.2">
      <c r="A4964" t="str">
        <f t="shared" si="84"/>
        <v>RJC02Fairfax/Oken ward</v>
      </c>
      <c r="B4964" t="s">
        <v>189</v>
      </c>
      <c r="C4964" t="s">
        <v>12569</v>
      </c>
      <c r="D4964" t="s">
        <v>2166</v>
      </c>
      <c r="E4964" t="s">
        <v>12576</v>
      </c>
      <c r="F4964" t="s">
        <v>12581</v>
      </c>
      <c r="G4964" s="11"/>
      <c r="H4964" s="11"/>
    </row>
    <row r="4965" spans="1:8" x14ac:dyDescent="0.2">
      <c r="A4965" t="str">
        <f t="shared" si="84"/>
        <v>RJC02Farries ward</v>
      </c>
      <c r="B4965" t="s">
        <v>189</v>
      </c>
      <c r="C4965" t="s">
        <v>12569</v>
      </c>
      <c r="D4965" t="s">
        <v>2166</v>
      </c>
      <c r="E4965" t="s">
        <v>12576</v>
      </c>
      <c r="F4965" t="s">
        <v>12582</v>
      </c>
      <c r="G4965" s="11"/>
      <c r="H4965" s="11"/>
    </row>
    <row r="4966" spans="1:8" x14ac:dyDescent="0.2">
      <c r="A4966" t="str">
        <f t="shared" si="84"/>
        <v>RJC02Frailty Unit</v>
      </c>
      <c r="B4966" t="s">
        <v>189</v>
      </c>
      <c r="C4966" t="s">
        <v>12569</v>
      </c>
      <c r="D4966" t="s">
        <v>2166</v>
      </c>
      <c r="E4966" t="s">
        <v>12576</v>
      </c>
      <c r="F4966" t="s">
        <v>12583</v>
      </c>
      <c r="G4966" s="11"/>
      <c r="H4966" s="11"/>
    </row>
    <row r="4967" spans="1:8" x14ac:dyDescent="0.2">
      <c r="A4967" t="str">
        <f t="shared" si="84"/>
        <v>RJC02Greville Ward</v>
      </c>
      <c r="B4967" t="s">
        <v>189</v>
      </c>
      <c r="C4967" t="s">
        <v>12569</v>
      </c>
      <c r="D4967" t="s">
        <v>2166</v>
      </c>
      <c r="E4967" t="s">
        <v>12576</v>
      </c>
      <c r="F4967" t="s">
        <v>11196</v>
      </c>
      <c r="G4967" s="11"/>
      <c r="H4967" s="11"/>
    </row>
    <row r="4968" spans="1:8" x14ac:dyDescent="0.2">
      <c r="A4968" t="str">
        <f t="shared" si="84"/>
        <v>RJC02ITU</v>
      </c>
      <c r="B4968" t="s">
        <v>189</v>
      </c>
      <c r="C4968" t="s">
        <v>12569</v>
      </c>
      <c r="D4968" t="s">
        <v>2166</v>
      </c>
      <c r="E4968" t="s">
        <v>12576</v>
      </c>
      <c r="F4968" t="s">
        <v>12584</v>
      </c>
      <c r="G4968" s="11"/>
      <c r="H4968" s="11"/>
    </row>
    <row r="4969" spans="1:8" x14ac:dyDescent="0.2">
      <c r="A4969" t="str">
        <f t="shared" si="84"/>
        <v>RJC02MacGregor Ward</v>
      </c>
      <c r="B4969" t="s">
        <v>189</v>
      </c>
      <c r="C4969" t="s">
        <v>12569</v>
      </c>
      <c r="D4969" t="s">
        <v>2166</v>
      </c>
      <c r="E4969" t="s">
        <v>12576</v>
      </c>
      <c r="F4969" t="s">
        <v>8402</v>
      </c>
      <c r="G4969" s="11"/>
      <c r="H4969" s="11"/>
    </row>
    <row r="4970" spans="1:8" x14ac:dyDescent="0.2">
      <c r="A4970" t="str">
        <f t="shared" si="84"/>
        <v>RJC02Mary ward</v>
      </c>
      <c r="B4970" t="s">
        <v>189</v>
      </c>
      <c r="C4970" t="s">
        <v>12569</v>
      </c>
      <c r="D4970" t="s">
        <v>2166</v>
      </c>
      <c r="E4970" t="s">
        <v>12576</v>
      </c>
      <c r="F4970" t="s">
        <v>12585</v>
      </c>
      <c r="G4970" s="11"/>
      <c r="H4970" s="11"/>
    </row>
    <row r="4971" spans="1:8" x14ac:dyDescent="0.2">
      <c r="A4971" t="str">
        <f t="shared" si="84"/>
        <v>RJC02Maternity Unit</v>
      </c>
      <c r="B4971" t="s">
        <v>189</v>
      </c>
      <c r="C4971" t="s">
        <v>12569</v>
      </c>
      <c r="D4971" t="s">
        <v>2166</v>
      </c>
      <c r="E4971" t="s">
        <v>12576</v>
      </c>
      <c r="F4971" t="s">
        <v>12586</v>
      </c>
      <c r="G4971" s="11"/>
      <c r="H4971" s="11"/>
    </row>
    <row r="4972" spans="1:8" x14ac:dyDescent="0.2">
      <c r="A4972" t="str">
        <f t="shared" si="84"/>
        <v>RJC02SCBU</v>
      </c>
      <c r="B4972" t="s">
        <v>189</v>
      </c>
      <c r="C4972" t="s">
        <v>12569</v>
      </c>
      <c r="D4972" t="s">
        <v>2166</v>
      </c>
      <c r="E4972" t="s">
        <v>12576</v>
      </c>
      <c r="F4972" t="s">
        <v>9910</v>
      </c>
      <c r="G4972" s="11"/>
      <c r="H4972" s="11"/>
    </row>
    <row r="4973" spans="1:8" x14ac:dyDescent="0.2">
      <c r="A4973" t="str">
        <f t="shared" si="84"/>
        <v>RJC02Surgical Unit</v>
      </c>
      <c r="B4973" t="s">
        <v>189</v>
      </c>
      <c r="C4973" t="s">
        <v>12569</v>
      </c>
      <c r="D4973" t="s">
        <v>2166</v>
      </c>
      <c r="E4973" t="s">
        <v>12576</v>
      </c>
      <c r="F4973" t="s">
        <v>8494</v>
      </c>
      <c r="G4973" s="11"/>
      <c r="H4973" s="11"/>
    </row>
    <row r="4974" spans="1:8" x14ac:dyDescent="0.2">
      <c r="A4974" t="str">
        <f t="shared" si="84"/>
        <v>RJC02Thomas Ward</v>
      </c>
      <c r="B4974" t="s">
        <v>189</v>
      </c>
      <c r="C4974" t="s">
        <v>12569</v>
      </c>
      <c r="D4974" t="s">
        <v>2166</v>
      </c>
      <c r="E4974" t="s">
        <v>12576</v>
      </c>
      <c r="F4974" t="s">
        <v>12587</v>
      </c>
      <c r="G4974" s="11"/>
      <c r="H4974" s="11"/>
    </row>
    <row r="4975" spans="1:8" x14ac:dyDescent="0.2">
      <c r="A4975" t="str">
        <f t="shared" si="84"/>
        <v>RJC02Victoria ward</v>
      </c>
      <c r="B4975" t="s">
        <v>189</v>
      </c>
      <c r="C4975" t="s">
        <v>12569</v>
      </c>
      <c r="D4975" t="s">
        <v>2166</v>
      </c>
      <c r="E4975" t="s">
        <v>12576</v>
      </c>
      <c r="F4975" t="s">
        <v>12588</v>
      </c>
      <c r="G4975" s="11"/>
      <c r="H4975" s="11"/>
    </row>
    <row r="4976" spans="1:8" x14ac:dyDescent="0.2">
      <c r="A4976" t="str">
        <f t="shared" si="84"/>
        <v>RJC02Willoughby Ward</v>
      </c>
      <c r="B4976" t="s">
        <v>189</v>
      </c>
      <c r="C4976" t="s">
        <v>12569</v>
      </c>
      <c r="D4976" t="s">
        <v>2166</v>
      </c>
      <c r="E4976" t="s">
        <v>12576</v>
      </c>
      <c r="F4976" t="s">
        <v>12589</v>
      </c>
      <c r="G4976" s="11"/>
      <c r="H4976" s="12"/>
    </row>
    <row r="4977" spans="1:8" x14ac:dyDescent="0.2">
      <c r="A4977" t="str">
        <f t="shared" si="84"/>
        <v>RQY07Laurel Ward</v>
      </c>
      <c r="B4977" t="s">
        <v>189</v>
      </c>
      <c r="C4977" t="s">
        <v>12569</v>
      </c>
      <c r="D4977" t="s">
        <v>2166</v>
      </c>
      <c r="E4977" t="s">
        <v>12576</v>
      </c>
      <c r="F4977" t="s">
        <v>12590</v>
      </c>
      <c r="G4977" s="11"/>
      <c r="H4977" s="11"/>
    </row>
    <row r="4978" spans="1:8" x14ac:dyDescent="0.2">
      <c r="A4978" t="str">
        <f t="shared" si="84"/>
        <v>RQY07Lavender Ward</v>
      </c>
      <c r="B4978" t="s">
        <v>190</v>
      </c>
      <c r="C4978" t="s">
        <v>12591</v>
      </c>
      <c r="D4978" t="s">
        <v>3069</v>
      </c>
      <c r="E4978" t="s">
        <v>3070</v>
      </c>
      <c r="F4978" t="s">
        <v>10050</v>
      </c>
      <c r="G4978" s="11"/>
      <c r="H4978" s="11"/>
    </row>
    <row r="4979" spans="1:8" x14ac:dyDescent="0.2">
      <c r="A4979" t="str">
        <f t="shared" si="84"/>
        <v>RQY07Rose Ward</v>
      </c>
      <c r="B4979" t="s">
        <v>190</v>
      </c>
      <c r="C4979" t="s">
        <v>12591</v>
      </c>
      <c r="D4979" t="s">
        <v>3069</v>
      </c>
      <c r="E4979" t="s">
        <v>3070</v>
      </c>
      <c r="F4979" t="s">
        <v>12592</v>
      </c>
      <c r="G4979" s="11"/>
      <c r="H4979" s="11"/>
    </row>
    <row r="4980" spans="1:8" x14ac:dyDescent="0.2">
      <c r="A4980" t="str">
        <f t="shared" si="84"/>
        <v>RQY01Arc - Aquarius Ward</v>
      </c>
      <c r="B4980" t="s">
        <v>190</v>
      </c>
      <c r="C4980" t="s">
        <v>12591</v>
      </c>
      <c r="D4980" t="s">
        <v>3069</v>
      </c>
      <c r="E4980" t="s">
        <v>3070</v>
      </c>
      <c r="F4980" t="s">
        <v>8670</v>
      </c>
      <c r="G4980" s="11"/>
      <c r="H4980" s="11"/>
    </row>
    <row r="4981" spans="1:8" x14ac:dyDescent="0.2">
      <c r="A4981" t="str">
        <f t="shared" si="84"/>
        <v>RQY01BlueBell (Old Church)</v>
      </c>
      <c r="B4981" t="s">
        <v>190</v>
      </c>
      <c r="C4981" t="s">
        <v>12591</v>
      </c>
      <c r="D4981" t="s">
        <v>3079</v>
      </c>
      <c r="E4981" t="s">
        <v>3080</v>
      </c>
      <c r="F4981" t="s">
        <v>12593</v>
      </c>
      <c r="G4981" s="11"/>
      <c r="H4981" s="11"/>
    </row>
    <row r="4982" spans="1:8" x14ac:dyDescent="0.2">
      <c r="A4982" t="str">
        <f t="shared" si="84"/>
        <v>RQY01Crocus Ward</v>
      </c>
      <c r="B4982" t="s">
        <v>190</v>
      </c>
      <c r="C4982" t="s">
        <v>12591</v>
      </c>
      <c r="D4982" t="s">
        <v>3079</v>
      </c>
      <c r="E4982" t="s">
        <v>3080</v>
      </c>
      <c r="F4982" t="s">
        <v>12594</v>
      </c>
      <c r="G4982" s="11"/>
      <c r="H4982" s="11"/>
    </row>
    <row r="4983" spans="1:8" x14ac:dyDescent="0.2">
      <c r="A4983" t="str">
        <f t="shared" si="84"/>
        <v>RQY01Deaf Child Inpatient Corner Hse</v>
      </c>
      <c r="B4983" t="s">
        <v>190</v>
      </c>
      <c r="C4983" t="s">
        <v>12591</v>
      </c>
      <c r="D4983" t="s">
        <v>3079</v>
      </c>
      <c r="E4983" t="s">
        <v>3080</v>
      </c>
      <c r="F4983" t="s">
        <v>12595</v>
      </c>
      <c r="G4983" s="11"/>
      <c r="H4983" s="11"/>
    </row>
    <row r="4984" spans="1:8" x14ac:dyDescent="0.2">
      <c r="A4984" t="str">
        <f t="shared" si="84"/>
        <v>RQY01EDS National Service Inpatient</v>
      </c>
      <c r="B4984" t="s">
        <v>190</v>
      </c>
      <c r="C4984" t="s">
        <v>12591</v>
      </c>
      <c r="D4984" t="s">
        <v>3079</v>
      </c>
      <c r="E4984" t="s">
        <v>3080</v>
      </c>
      <c r="F4984" t="s">
        <v>12596</v>
      </c>
      <c r="G4984" s="11"/>
      <c r="H4984" s="11"/>
    </row>
    <row r="4985" spans="1:8" x14ac:dyDescent="0.2">
      <c r="A4985" t="str">
        <f t="shared" si="84"/>
        <v>RQY01Ellis Ward (New)</v>
      </c>
      <c r="B4985" t="s">
        <v>190</v>
      </c>
      <c r="C4985" t="s">
        <v>12591</v>
      </c>
      <c r="D4985" t="s">
        <v>3079</v>
      </c>
      <c r="E4985" t="s">
        <v>3080</v>
      </c>
      <c r="F4985" t="s">
        <v>12597</v>
      </c>
      <c r="G4985" s="11"/>
      <c r="H4985" s="11"/>
    </row>
    <row r="4986" spans="1:8" x14ac:dyDescent="0.2">
      <c r="A4986" t="str">
        <f t="shared" si="84"/>
        <v>RQY01Halswell Ward</v>
      </c>
      <c r="B4986" t="s">
        <v>190</v>
      </c>
      <c r="C4986" t="s">
        <v>12591</v>
      </c>
      <c r="D4986" t="s">
        <v>3079</v>
      </c>
      <c r="E4986" t="s">
        <v>3080</v>
      </c>
      <c r="F4986" t="s">
        <v>12598</v>
      </c>
      <c r="G4986" s="11"/>
      <c r="H4986" s="11"/>
    </row>
    <row r="4987" spans="1:8" x14ac:dyDescent="0.2">
      <c r="A4987" t="str">
        <f t="shared" si="84"/>
        <v>RQY01Hume Ward</v>
      </c>
      <c r="B4987" t="s">
        <v>190</v>
      </c>
      <c r="C4987" t="s">
        <v>12591</v>
      </c>
      <c r="D4987" t="s">
        <v>3079</v>
      </c>
      <c r="E4987" t="s">
        <v>3080</v>
      </c>
      <c r="F4987" t="s">
        <v>12599</v>
      </c>
      <c r="G4987" s="11"/>
      <c r="H4987" s="11"/>
    </row>
    <row r="4988" spans="1:8" x14ac:dyDescent="0.2">
      <c r="A4988" t="str">
        <f t="shared" si="84"/>
        <v>RQY01Jupiter Ward</v>
      </c>
      <c r="B4988" t="s">
        <v>190</v>
      </c>
      <c r="C4988" t="s">
        <v>12591</v>
      </c>
      <c r="D4988" t="s">
        <v>3079</v>
      </c>
      <c r="E4988" t="s">
        <v>3080</v>
      </c>
      <c r="F4988" t="s">
        <v>12600</v>
      </c>
      <c r="G4988" s="11"/>
      <c r="H4988" s="11"/>
    </row>
    <row r="4989" spans="1:8" x14ac:dyDescent="0.2">
      <c r="A4989" t="str">
        <f t="shared" si="84"/>
        <v>RQY01OCD/BDD NCG Inpatient &amp; Outpatients</v>
      </c>
      <c r="B4989" t="s">
        <v>190</v>
      </c>
      <c r="C4989" t="s">
        <v>12591</v>
      </c>
      <c r="D4989" t="s">
        <v>3079</v>
      </c>
      <c r="E4989" t="s">
        <v>3080</v>
      </c>
      <c r="F4989" t="s">
        <v>12601</v>
      </c>
      <c r="G4989" s="11"/>
      <c r="H4989" s="11"/>
    </row>
    <row r="4990" spans="1:8" x14ac:dyDescent="0.2">
      <c r="A4990" t="str">
        <f t="shared" si="84"/>
        <v>RQY01Phoenix Ward</v>
      </c>
      <c r="B4990" t="s">
        <v>190</v>
      </c>
      <c r="C4990" t="s">
        <v>12591</v>
      </c>
      <c r="D4990" t="s">
        <v>3079</v>
      </c>
      <c r="E4990" t="s">
        <v>3080</v>
      </c>
      <c r="F4990" t="s">
        <v>12602</v>
      </c>
      <c r="G4990" s="11"/>
      <c r="H4990" s="11"/>
    </row>
    <row r="4991" spans="1:8" x14ac:dyDescent="0.2">
      <c r="A4991" t="str">
        <f t="shared" si="84"/>
        <v>RQY01Ruby Ward (Seymour)</v>
      </c>
      <c r="B4991" t="s">
        <v>190</v>
      </c>
      <c r="C4991" t="s">
        <v>12591</v>
      </c>
      <c r="D4991" t="s">
        <v>3079</v>
      </c>
      <c r="E4991" t="s">
        <v>3080</v>
      </c>
      <c r="F4991" t="s">
        <v>11203</v>
      </c>
      <c r="G4991" s="11"/>
      <c r="H4991" s="11"/>
    </row>
    <row r="4992" spans="1:8" x14ac:dyDescent="0.2">
      <c r="A4992" t="str">
        <f t="shared" si="84"/>
        <v>RQY01The Lotus Assessment Suite</v>
      </c>
      <c r="B4992" t="s">
        <v>190</v>
      </c>
      <c r="C4992" t="s">
        <v>12591</v>
      </c>
      <c r="D4992" t="s">
        <v>3079</v>
      </c>
      <c r="E4992" t="s">
        <v>3080</v>
      </c>
      <c r="F4992" t="s">
        <v>12603</v>
      </c>
      <c r="G4992" s="11"/>
      <c r="H4992" s="11"/>
    </row>
    <row r="4993" spans="1:8" x14ac:dyDescent="0.2">
      <c r="A4993" t="str">
        <f t="shared" si="84"/>
        <v>RQY01Turner Ward</v>
      </c>
      <c r="B4993" t="s">
        <v>190</v>
      </c>
      <c r="C4993" t="s">
        <v>12591</v>
      </c>
      <c r="D4993" t="s">
        <v>3079</v>
      </c>
      <c r="E4993" t="s">
        <v>3080</v>
      </c>
      <c r="F4993" t="s">
        <v>12604</v>
      </c>
      <c r="G4993" s="11"/>
      <c r="H4993" s="11"/>
    </row>
    <row r="4994" spans="1:8" x14ac:dyDescent="0.2">
      <c r="A4994" t="str">
        <f t="shared" si="84"/>
        <v>RQY01Ward 1 (Male P.I.C.U.)</v>
      </c>
      <c r="B4994" t="s">
        <v>190</v>
      </c>
      <c r="C4994" t="s">
        <v>12591</v>
      </c>
      <c r="D4994" t="s">
        <v>3079</v>
      </c>
      <c r="E4994" t="s">
        <v>3080</v>
      </c>
      <c r="F4994" t="s">
        <v>11448</v>
      </c>
      <c r="G4994" s="11"/>
      <c r="H4994" s="11"/>
    </row>
    <row r="4995" spans="1:8" x14ac:dyDescent="0.2">
      <c r="A4995" t="str">
        <f t="shared" si="84"/>
        <v>RQY01Ward 2</v>
      </c>
      <c r="B4995" t="s">
        <v>190</v>
      </c>
      <c r="C4995" t="s">
        <v>12591</v>
      </c>
      <c r="D4995" t="s">
        <v>3079</v>
      </c>
      <c r="E4995" t="s">
        <v>3080</v>
      </c>
      <c r="F4995" t="s">
        <v>12605</v>
      </c>
      <c r="G4995" s="11" t="s">
        <v>12656</v>
      </c>
      <c r="H4995" s="11">
        <v>43775</v>
      </c>
    </row>
    <row r="4996" spans="1:8" x14ac:dyDescent="0.2">
      <c r="A4996" t="str">
        <f t="shared" si="84"/>
        <v>RQY01Ward 3</v>
      </c>
      <c r="B4996" t="s">
        <v>190</v>
      </c>
      <c r="C4996" t="s">
        <v>12591</v>
      </c>
      <c r="D4996" t="s">
        <v>3079</v>
      </c>
      <c r="E4996" t="s">
        <v>3080</v>
      </c>
      <c r="F4996" t="s">
        <v>8752</v>
      </c>
      <c r="G4996" s="11"/>
      <c r="H4996" s="11"/>
    </row>
    <row r="4997" spans="1:8" x14ac:dyDescent="0.2">
      <c r="A4997" t="str">
        <f t="shared" si="84"/>
        <v>RQY01Wisteria (EDS Inpatient CAMHS)</v>
      </c>
      <c r="B4997" t="s">
        <v>190</v>
      </c>
      <c r="C4997" t="s">
        <v>12591</v>
      </c>
      <c r="D4997" t="s">
        <v>3079</v>
      </c>
      <c r="E4997" t="s">
        <v>3080</v>
      </c>
      <c r="F4997" t="s">
        <v>8759</v>
      </c>
      <c r="G4997" s="11"/>
      <c r="H4997" s="11"/>
    </row>
    <row r="4998" spans="1:8" x14ac:dyDescent="0.2">
      <c r="A4998" t="str">
        <f t="shared" si="84"/>
        <v>RQY08Jasmines Ward (Azaleas)</v>
      </c>
      <c r="B4998" t="s">
        <v>190</v>
      </c>
      <c r="C4998" t="s">
        <v>12591</v>
      </c>
      <c r="D4998" t="s">
        <v>3079</v>
      </c>
      <c r="E4998" t="s">
        <v>3080</v>
      </c>
      <c r="F4998" t="s">
        <v>12606</v>
      </c>
      <c r="G4998" s="11"/>
      <c r="H4998" s="11"/>
    </row>
    <row r="4999" spans="1:8" x14ac:dyDescent="0.2">
      <c r="A4999" t="str">
        <f t="shared" si="84"/>
        <v>RQY08Lilacs Ward</v>
      </c>
      <c r="B4999" t="s">
        <v>190</v>
      </c>
      <c r="C4999" t="s">
        <v>12591</v>
      </c>
      <c r="D4999" t="s">
        <v>3091</v>
      </c>
      <c r="E4999" t="s">
        <v>3092</v>
      </c>
      <c r="F4999" t="s">
        <v>12607</v>
      </c>
      <c r="G4999" s="11"/>
      <c r="H4999" s="11"/>
    </row>
    <row r="5000" spans="1:8" x14ac:dyDescent="0.2">
      <c r="A5000" t="str">
        <f t="shared" si="84"/>
        <v>RXG36Enfield Down</v>
      </c>
      <c r="B5000" t="s">
        <v>190</v>
      </c>
      <c r="C5000" t="s">
        <v>12591</v>
      </c>
      <c r="D5000" t="s">
        <v>3091</v>
      </c>
      <c r="E5000" t="s">
        <v>3092</v>
      </c>
      <c r="F5000" t="s">
        <v>12608</v>
      </c>
      <c r="G5000" s="11"/>
      <c r="H5000" s="11"/>
    </row>
    <row r="5001" spans="1:8" x14ac:dyDescent="0.2">
      <c r="A5001" t="str">
        <f t="shared" ref="A5001:A5003" si="85">CONCATENATE(D5002,F5002)</f>
        <v>RXG10Appleton</v>
      </c>
      <c r="B5001" t="s">
        <v>191</v>
      </c>
      <c r="C5001" t="s">
        <v>12609</v>
      </c>
      <c r="D5001" t="s">
        <v>6601</v>
      </c>
      <c r="E5001" t="s">
        <v>6602</v>
      </c>
      <c r="F5001" t="s">
        <v>12610</v>
      </c>
      <c r="G5001" s="11"/>
      <c r="H5001" s="11"/>
    </row>
    <row r="5002" spans="1:8" x14ac:dyDescent="0.2">
      <c r="A5002" t="str">
        <f t="shared" si="85"/>
        <v>RXG10Bronte</v>
      </c>
      <c r="B5002" t="s">
        <v>191</v>
      </c>
      <c r="C5002" t="s">
        <v>12609</v>
      </c>
      <c r="D5002" t="s">
        <v>6605</v>
      </c>
      <c r="E5002" t="s">
        <v>6606</v>
      </c>
      <c r="F5002" t="s">
        <v>12611</v>
      </c>
      <c r="G5002" s="11"/>
      <c r="H5002" s="11"/>
    </row>
    <row r="5003" spans="1:8" x14ac:dyDescent="0.2">
      <c r="A5003" t="str">
        <f t="shared" si="85"/>
        <v>RXG10Chippendale</v>
      </c>
      <c r="B5003" t="s">
        <v>191</v>
      </c>
      <c r="C5003" t="s">
        <v>12609</v>
      </c>
      <c r="D5003" t="s">
        <v>6605</v>
      </c>
      <c r="E5003" t="s">
        <v>6606</v>
      </c>
      <c r="F5003" t="s">
        <v>10624</v>
      </c>
      <c r="G5003" s="11"/>
      <c r="H5003" s="11"/>
    </row>
    <row r="5004" spans="1:8" x14ac:dyDescent="0.2">
      <c r="A5004" t="str">
        <f t="shared" ref="A5004:A5066" si="86">CONCATENATE(D5005,F5005)</f>
        <v>RXG10Crofton</v>
      </c>
      <c r="B5004" t="s">
        <v>191</v>
      </c>
      <c r="C5004" t="s">
        <v>12609</v>
      </c>
      <c r="D5004" t="s">
        <v>6605</v>
      </c>
      <c r="E5004" t="s">
        <v>6606</v>
      </c>
      <c r="F5004" t="s">
        <v>12612</v>
      </c>
      <c r="G5004" s="11" t="s">
        <v>14282</v>
      </c>
      <c r="H5004" s="11">
        <v>43860</v>
      </c>
    </row>
    <row r="5005" spans="1:8" x14ac:dyDescent="0.2">
      <c r="A5005" t="str">
        <f t="shared" si="86"/>
        <v>RXG10Hepworth</v>
      </c>
      <c r="B5005" t="s">
        <v>191</v>
      </c>
      <c r="C5005" t="s">
        <v>12609</v>
      </c>
      <c r="D5005" t="s">
        <v>6605</v>
      </c>
      <c r="E5005" t="s">
        <v>6606</v>
      </c>
      <c r="F5005" t="s">
        <v>11917</v>
      </c>
      <c r="G5005" s="11"/>
      <c r="H5005" s="11"/>
    </row>
    <row r="5006" spans="1:8" x14ac:dyDescent="0.2">
      <c r="A5006" t="str">
        <f t="shared" si="86"/>
        <v>RXG10Horizon</v>
      </c>
      <c r="B5006" t="s">
        <v>191</v>
      </c>
      <c r="C5006" t="s">
        <v>12609</v>
      </c>
      <c r="D5006" t="s">
        <v>6605</v>
      </c>
      <c r="E5006" t="s">
        <v>6606</v>
      </c>
      <c r="F5006" t="s">
        <v>12613</v>
      </c>
      <c r="G5006" s="11"/>
      <c r="H5006" s="11"/>
    </row>
    <row r="5007" spans="1:8" x14ac:dyDescent="0.2">
      <c r="A5007" t="str">
        <f t="shared" si="86"/>
        <v>RXG10Johnson</v>
      </c>
      <c r="B5007" t="s">
        <v>191</v>
      </c>
      <c r="C5007" t="s">
        <v>12609</v>
      </c>
      <c r="D5007" t="s">
        <v>6605</v>
      </c>
      <c r="E5007" t="s">
        <v>6606</v>
      </c>
      <c r="F5007" t="s">
        <v>12614</v>
      </c>
      <c r="G5007" s="11"/>
      <c r="H5007" s="11"/>
    </row>
    <row r="5008" spans="1:8" x14ac:dyDescent="0.2">
      <c r="A5008" t="str">
        <f t="shared" si="86"/>
        <v>RXG10Newhaven</v>
      </c>
      <c r="B5008" t="s">
        <v>191</v>
      </c>
      <c r="C5008" t="s">
        <v>12609</v>
      </c>
      <c r="D5008" t="s">
        <v>6605</v>
      </c>
      <c r="E5008" t="s">
        <v>6606</v>
      </c>
      <c r="F5008" t="s">
        <v>11135</v>
      </c>
      <c r="G5008" s="11"/>
      <c r="H5008" s="11"/>
    </row>
    <row r="5009" spans="1:8" x14ac:dyDescent="0.2">
      <c r="A5009" t="str">
        <f t="shared" si="86"/>
        <v>RXG10Nostell</v>
      </c>
      <c r="B5009" t="s">
        <v>191</v>
      </c>
      <c r="C5009" t="s">
        <v>12609</v>
      </c>
      <c r="D5009" t="s">
        <v>6605</v>
      </c>
      <c r="E5009" t="s">
        <v>6606</v>
      </c>
      <c r="F5009" t="s">
        <v>12615</v>
      </c>
      <c r="G5009" s="11"/>
      <c r="H5009" s="11"/>
    </row>
    <row r="5010" spans="1:8" x14ac:dyDescent="0.2">
      <c r="A5010" t="str">
        <f t="shared" si="86"/>
        <v>RXG10Priestley</v>
      </c>
      <c r="B5010" t="s">
        <v>191</v>
      </c>
      <c r="C5010" t="s">
        <v>12609</v>
      </c>
      <c r="D5010" t="s">
        <v>6605</v>
      </c>
      <c r="E5010" t="s">
        <v>6606</v>
      </c>
      <c r="F5010" t="s">
        <v>12616</v>
      </c>
      <c r="G5010" s="11"/>
      <c r="H5010" s="11"/>
    </row>
    <row r="5011" spans="1:8" x14ac:dyDescent="0.2">
      <c r="A5011" t="str">
        <f t="shared" si="86"/>
        <v>RXG10Ryburn</v>
      </c>
      <c r="B5011" t="s">
        <v>191</v>
      </c>
      <c r="C5011" t="s">
        <v>12609</v>
      </c>
      <c r="D5011" t="s">
        <v>6605</v>
      </c>
      <c r="E5011" t="s">
        <v>6606</v>
      </c>
      <c r="F5011" t="s">
        <v>10213</v>
      </c>
      <c r="G5011" s="11"/>
      <c r="H5011" s="11"/>
    </row>
    <row r="5012" spans="1:8" x14ac:dyDescent="0.2">
      <c r="A5012" t="str">
        <f t="shared" si="86"/>
        <v>RXG10Sandal</v>
      </c>
      <c r="B5012" t="s">
        <v>191</v>
      </c>
      <c r="C5012" t="s">
        <v>12609</v>
      </c>
      <c r="D5012" t="s">
        <v>6605</v>
      </c>
      <c r="E5012" t="s">
        <v>6606</v>
      </c>
      <c r="F5012" t="s">
        <v>12617</v>
      </c>
      <c r="G5012" s="11" t="s">
        <v>11161</v>
      </c>
      <c r="H5012" s="11">
        <v>43735</v>
      </c>
    </row>
    <row r="5013" spans="1:8" x14ac:dyDescent="0.2">
      <c r="A5013" t="str">
        <f t="shared" si="86"/>
        <v>RXG10Stanley</v>
      </c>
      <c r="B5013" t="s">
        <v>191</v>
      </c>
      <c r="C5013" t="s">
        <v>12609</v>
      </c>
      <c r="D5013" t="s">
        <v>6605</v>
      </c>
      <c r="E5013" t="s">
        <v>6606</v>
      </c>
      <c r="F5013" t="s">
        <v>12618</v>
      </c>
      <c r="G5013" s="11"/>
      <c r="H5013" s="11"/>
    </row>
    <row r="5014" spans="1:8" x14ac:dyDescent="0.2">
      <c r="A5014" t="str">
        <f t="shared" si="86"/>
        <v>RXG10Thornhill</v>
      </c>
      <c r="B5014" t="s">
        <v>191</v>
      </c>
      <c r="C5014" t="s">
        <v>12609</v>
      </c>
      <c r="D5014" t="s">
        <v>6605</v>
      </c>
      <c r="E5014" t="s">
        <v>6606</v>
      </c>
      <c r="F5014" t="s">
        <v>9306</v>
      </c>
      <c r="G5014" s="11"/>
      <c r="H5014" s="11"/>
    </row>
    <row r="5015" spans="1:8" x14ac:dyDescent="0.2">
      <c r="A5015" t="str">
        <f t="shared" si="86"/>
        <v>RXG10Walton</v>
      </c>
      <c r="B5015" t="s">
        <v>191</v>
      </c>
      <c r="C5015" t="s">
        <v>12609</v>
      </c>
      <c r="D5015" t="s">
        <v>6605</v>
      </c>
      <c r="E5015" t="s">
        <v>6606</v>
      </c>
      <c r="F5015" t="s">
        <v>12619</v>
      </c>
      <c r="G5015" s="11"/>
      <c r="H5015" s="11"/>
    </row>
    <row r="5016" spans="1:8" x14ac:dyDescent="0.2">
      <c r="A5016" t="str">
        <f t="shared" si="86"/>
        <v>RXG10Waterton</v>
      </c>
      <c r="B5016" t="s">
        <v>191</v>
      </c>
      <c r="C5016" t="s">
        <v>12609</v>
      </c>
      <c r="D5016" t="s">
        <v>6605</v>
      </c>
      <c r="E5016" t="s">
        <v>6606</v>
      </c>
      <c r="F5016" t="s">
        <v>12620</v>
      </c>
      <c r="G5016" s="11"/>
      <c r="H5016" s="11"/>
    </row>
    <row r="5017" spans="1:8" x14ac:dyDescent="0.2">
      <c r="A5017" t="str">
        <f t="shared" si="86"/>
        <v>RXG82Beamshaw</v>
      </c>
      <c r="B5017" t="s">
        <v>191</v>
      </c>
      <c r="C5017" t="s">
        <v>12609</v>
      </c>
      <c r="D5017" t="s">
        <v>6605</v>
      </c>
      <c r="E5017" t="s">
        <v>6606</v>
      </c>
      <c r="F5017" t="s">
        <v>12621</v>
      </c>
      <c r="G5017" s="11"/>
      <c r="H5017" s="11"/>
    </row>
    <row r="5018" spans="1:8" x14ac:dyDescent="0.2">
      <c r="A5018" t="str">
        <f t="shared" si="86"/>
        <v>RXG82Clark</v>
      </c>
      <c r="B5018" t="s">
        <v>191</v>
      </c>
      <c r="C5018" t="s">
        <v>12609</v>
      </c>
      <c r="D5018" t="s">
        <v>6616</v>
      </c>
      <c r="E5018" t="s">
        <v>6617</v>
      </c>
      <c r="F5018" t="s">
        <v>12622</v>
      </c>
      <c r="G5018" s="11"/>
      <c r="H5018" s="11"/>
    </row>
    <row r="5019" spans="1:8" x14ac:dyDescent="0.2">
      <c r="A5019" t="str">
        <f t="shared" si="86"/>
        <v>RXG82Melton Suite PICU</v>
      </c>
      <c r="B5019" t="s">
        <v>191</v>
      </c>
      <c r="C5019" t="s">
        <v>12609</v>
      </c>
      <c r="D5019" t="s">
        <v>6616</v>
      </c>
      <c r="E5019" t="s">
        <v>6617</v>
      </c>
      <c r="F5019" t="s">
        <v>12623</v>
      </c>
      <c r="G5019" s="11"/>
      <c r="H5019" s="11"/>
    </row>
    <row r="5020" spans="1:8" x14ac:dyDescent="0.2">
      <c r="A5020" t="str">
        <f t="shared" si="86"/>
        <v>RXG82Neuro Rehab Unit</v>
      </c>
      <c r="B5020" t="s">
        <v>191</v>
      </c>
      <c r="C5020" t="s">
        <v>12609</v>
      </c>
      <c r="D5020" t="s">
        <v>6616</v>
      </c>
      <c r="E5020" t="s">
        <v>6617</v>
      </c>
      <c r="F5020" t="s">
        <v>12624</v>
      </c>
      <c r="G5020" s="11"/>
      <c r="H5020" s="11"/>
    </row>
    <row r="5021" spans="1:8" x14ac:dyDescent="0.2">
      <c r="A5021" t="str">
        <f t="shared" si="86"/>
        <v>RXG82Stroke Rehab Unit</v>
      </c>
      <c r="B5021" t="s">
        <v>191</v>
      </c>
      <c r="C5021" t="s">
        <v>12609</v>
      </c>
      <c r="D5021" t="s">
        <v>6616</v>
      </c>
      <c r="E5021" t="s">
        <v>6617</v>
      </c>
      <c r="F5021" t="s">
        <v>12625</v>
      </c>
      <c r="G5021" s="11"/>
      <c r="H5021" s="11"/>
    </row>
    <row r="5022" spans="1:8" x14ac:dyDescent="0.2">
      <c r="A5022" t="str">
        <f t="shared" si="86"/>
        <v>RXG82Willow Ward</v>
      </c>
      <c r="B5022" t="s">
        <v>191</v>
      </c>
      <c r="C5022" t="s">
        <v>12609</v>
      </c>
      <c r="D5022" t="s">
        <v>6616</v>
      </c>
      <c r="E5022" t="s">
        <v>6617</v>
      </c>
      <c r="F5022" t="s">
        <v>12626</v>
      </c>
      <c r="G5022" s="11"/>
      <c r="H5022" s="11"/>
    </row>
    <row r="5023" spans="1:8" x14ac:dyDescent="0.2">
      <c r="A5023" t="str">
        <f t="shared" si="86"/>
        <v>RXG58Lyndhurst</v>
      </c>
      <c r="B5023" t="s">
        <v>191</v>
      </c>
      <c r="C5023" t="s">
        <v>12609</v>
      </c>
      <c r="D5023" t="s">
        <v>6616</v>
      </c>
      <c r="E5023" t="s">
        <v>6617</v>
      </c>
      <c r="F5023" t="s">
        <v>9046</v>
      </c>
      <c r="G5023" s="11"/>
      <c r="H5023" s="11"/>
    </row>
    <row r="5024" spans="1:8" x14ac:dyDescent="0.2">
      <c r="A5024" t="str">
        <f t="shared" si="86"/>
        <v>RXGDDWard 18</v>
      </c>
      <c r="B5024" t="s">
        <v>191</v>
      </c>
      <c r="C5024" t="s">
        <v>12609</v>
      </c>
      <c r="D5024" t="s">
        <v>6620</v>
      </c>
      <c r="E5024" t="s">
        <v>2111</v>
      </c>
      <c r="F5024" t="s">
        <v>12627</v>
      </c>
      <c r="G5024" s="11"/>
      <c r="H5024" s="11"/>
    </row>
    <row r="5025" spans="1:8" x14ac:dyDescent="0.2">
      <c r="A5025" t="str">
        <f t="shared" si="86"/>
        <v>RXGDDWard 19 - Female</v>
      </c>
      <c r="B5025" t="s">
        <v>191</v>
      </c>
      <c r="C5025" t="s">
        <v>12609</v>
      </c>
      <c r="D5025" t="s">
        <v>6624</v>
      </c>
      <c r="E5025" t="s">
        <v>6625</v>
      </c>
      <c r="F5025" t="s">
        <v>8371</v>
      </c>
      <c r="G5025" s="11"/>
      <c r="H5025" s="11"/>
    </row>
    <row r="5026" spans="1:8" x14ac:dyDescent="0.2">
      <c r="A5026" t="str">
        <f t="shared" si="86"/>
        <v>RXGDDWard 19 - Male</v>
      </c>
      <c r="B5026" t="s">
        <v>191</v>
      </c>
      <c r="C5026" t="s">
        <v>12609</v>
      </c>
      <c r="D5026" t="s">
        <v>6624</v>
      </c>
      <c r="E5026" t="s">
        <v>6625</v>
      </c>
      <c r="F5026" t="s">
        <v>12628</v>
      </c>
      <c r="G5026" s="11"/>
      <c r="H5026" s="11"/>
    </row>
    <row r="5027" spans="1:8" x14ac:dyDescent="0.2">
      <c r="A5027" t="str">
        <f t="shared" si="86"/>
        <v>RXG41Ashdale</v>
      </c>
      <c r="B5027" t="s">
        <v>191</v>
      </c>
      <c r="C5027" t="s">
        <v>12609</v>
      </c>
      <c r="D5027" t="s">
        <v>6624</v>
      </c>
      <c r="E5027" t="s">
        <v>6625</v>
      </c>
      <c r="F5027" t="s">
        <v>12629</v>
      </c>
      <c r="G5027" s="11"/>
      <c r="H5027" s="11"/>
    </row>
    <row r="5028" spans="1:8" x14ac:dyDescent="0.2">
      <c r="A5028" t="str">
        <f t="shared" si="86"/>
        <v>RXG41Beechdale</v>
      </c>
      <c r="B5028" t="s">
        <v>191</v>
      </c>
      <c r="C5028" t="s">
        <v>12609</v>
      </c>
      <c r="D5028" t="s">
        <v>6629</v>
      </c>
      <c r="E5028" t="s">
        <v>6225</v>
      </c>
      <c r="F5028" t="s">
        <v>12630</v>
      </c>
      <c r="G5028" s="11"/>
      <c r="H5028" s="11"/>
    </row>
    <row r="5029" spans="1:8" x14ac:dyDescent="0.2">
      <c r="A5029" t="str">
        <f t="shared" si="86"/>
        <v>RXG41Elmdale</v>
      </c>
      <c r="B5029" t="s">
        <v>191</v>
      </c>
      <c r="C5029" t="s">
        <v>12609</v>
      </c>
      <c r="D5029" t="s">
        <v>6629</v>
      </c>
      <c r="E5029" t="s">
        <v>6225</v>
      </c>
      <c r="F5029" t="s">
        <v>12631</v>
      </c>
      <c r="G5029" s="11"/>
      <c r="H5029" s="11"/>
    </row>
    <row r="5030" spans="1:8" x14ac:dyDescent="0.2">
      <c r="A5030" t="str">
        <f t="shared" si="86"/>
        <v>RXG31Poplars</v>
      </c>
      <c r="B5030" t="s">
        <v>191</v>
      </c>
      <c r="C5030" t="s">
        <v>12609</v>
      </c>
      <c r="D5030" t="s">
        <v>6629</v>
      </c>
      <c r="E5030" t="s">
        <v>6225</v>
      </c>
      <c r="F5030" t="s">
        <v>12632</v>
      </c>
      <c r="G5030" s="11"/>
      <c r="H5030" s="11"/>
    </row>
    <row r="5031" spans="1:8" x14ac:dyDescent="0.2">
      <c r="A5031" t="str">
        <f t="shared" si="86"/>
        <v>RVY02Maternity</v>
      </c>
      <c r="B5031" t="s">
        <v>191</v>
      </c>
      <c r="C5031" t="s">
        <v>12609</v>
      </c>
      <c r="D5031" t="s">
        <v>6632</v>
      </c>
      <c r="E5031" t="s">
        <v>6633</v>
      </c>
      <c r="F5031" t="s">
        <v>12633</v>
      </c>
      <c r="G5031" s="11"/>
      <c r="H5031" s="11"/>
    </row>
    <row r="5032" spans="1:8" x14ac:dyDescent="0.2">
      <c r="A5032" t="str">
        <f t="shared" si="86"/>
        <v>RVY02Neonatal Ward - ODGH</v>
      </c>
      <c r="B5032" t="s">
        <v>194</v>
      </c>
      <c r="C5032" t="s">
        <v>12682</v>
      </c>
      <c r="D5032" t="s">
        <v>4812</v>
      </c>
      <c r="E5032" t="s">
        <v>4813</v>
      </c>
      <c r="F5032" t="s">
        <v>9139</v>
      </c>
      <c r="G5032" s="11"/>
      <c r="H5032" s="11"/>
    </row>
    <row r="5033" spans="1:8" x14ac:dyDescent="0.2">
      <c r="A5033" t="str">
        <f t="shared" si="86"/>
        <v>RVY02Paediatric Unit</v>
      </c>
      <c r="B5033" t="s">
        <v>194</v>
      </c>
      <c r="C5033" t="s">
        <v>12682</v>
      </c>
      <c r="D5033" t="s">
        <v>4812</v>
      </c>
      <c r="E5033" t="s">
        <v>4813</v>
      </c>
      <c r="F5033" t="s">
        <v>12683</v>
      </c>
      <c r="G5033" s="11"/>
      <c r="H5033" s="11"/>
    </row>
    <row r="5034" spans="1:8" x14ac:dyDescent="0.2">
      <c r="A5034" t="str">
        <f t="shared" si="86"/>
        <v>RVY02Short Stay Surgical Unit</v>
      </c>
      <c r="B5034" t="s">
        <v>194</v>
      </c>
      <c r="C5034" t="s">
        <v>12682</v>
      </c>
      <c r="D5034" t="s">
        <v>4812</v>
      </c>
      <c r="E5034" t="s">
        <v>4813</v>
      </c>
      <c r="F5034" t="s">
        <v>12684</v>
      </c>
      <c r="G5034" s="11"/>
      <c r="H5034" s="11"/>
    </row>
    <row r="5035" spans="1:8" x14ac:dyDescent="0.2">
      <c r="A5035" t="str">
        <f t="shared" si="86"/>
        <v>RVY02Ward E</v>
      </c>
      <c r="B5035" t="s">
        <v>194</v>
      </c>
      <c r="C5035" t="s">
        <v>12682</v>
      </c>
      <c r="D5035" t="s">
        <v>4812</v>
      </c>
      <c r="E5035" t="s">
        <v>4813</v>
      </c>
      <c r="F5035" t="s">
        <v>12685</v>
      </c>
      <c r="G5035" s="11" t="s">
        <v>14269</v>
      </c>
      <c r="H5035" s="11">
        <v>43910</v>
      </c>
    </row>
    <row r="5036" spans="1:8" x14ac:dyDescent="0.2">
      <c r="A5036" t="str">
        <f t="shared" si="86"/>
        <v>RVY02Ward G</v>
      </c>
      <c r="B5036" t="s">
        <v>194</v>
      </c>
      <c r="C5036" t="s">
        <v>12682</v>
      </c>
      <c r="D5036" t="s">
        <v>4812</v>
      </c>
      <c r="E5036" t="s">
        <v>4813</v>
      </c>
      <c r="F5036" t="s">
        <v>14283</v>
      </c>
      <c r="G5036" s="11"/>
      <c r="H5036" s="11"/>
    </row>
    <row r="5037" spans="1:8" x14ac:dyDescent="0.2">
      <c r="A5037" t="str">
        <f t="shared" si="86"/>
        <v>RVY02Ward H</v>
      </c>
      <c r="B5037" t="s">
        <v>194</v>
      </c>
      <c r="C5037" t="s">
        <v>12682</v>
      </c>
      <c r="D5037" t="s">
        <v>4812</v>
      </c>
      <c r="E5037" t="s">
        <v>4813</v>
      </c>
      <c r="F5037" t="s">
        <v>12686</v>
      </c>
      <c r="G5037" s="11"/>
      <c r="H5037" s="11"/>
    </row>
    <row r="5038" spans="1:8" x14ac:dyDescent="0.2">
      <c r="A5038" t="str">
        <f t="shared" si="86"/>
        <v>RVY01A&amp;E Observation Ward</v>
      </c>
      <c r="B5038" t="s">
        <v>194</v>
      </c>
      <c r="C5038" t="s">
        <v>12682</v>
      </c>
      <c r="D5038" t="s">
        <v>4812</v>
      </c>
      <c r="E5038" t="s">
        <v>4813</v>
      </c>
      <c r="F5038" t="s">
        <v>12687</v>
      </c>
      <c r="G5038" s="11"/>
      <c r="H5038" s="11"/>
    </row>
    <row r="5039" spans="1:8" x14ac:dyDescent="0.2">
      <c r="A5039" t="str">
        <f t="shared" si="86"/>
        <v>RVY01E A U</v>
      </c>
      <c r="B5039" t="s">
        <v>194</v>
      </c>
      <c r="C5039" t="s">
        <v>12682</v>
      </c>
      <c r="D5039" t="s">
        <v>4814</v>
      </c>
      <c r="E5039" t="s">
        <v>4815</v>
      </c>
      <c r="F5039" t="s">
        <v>11963</v>
      </c>
      <c r="G5039" s="11"/>
      <c r="H5039" s="11"/>
    </row>
    <row r="5040" spans="1:8" x14ac:dyDescent="0.2">
      <c r="A5040" t="str">
        <f t="shared" si="86"/>
        <v>RVY01FESS Ward</v>
      </c>
      <c r="B5040" t="s">
        <v>194</v>
      </c>
      <c r="C5040" t="s">
        <v>12682</v>
      </c>
      <c r="D5040" t="s">
        <v>4814</v>
      </c>
      <c r="E5040" t="s">
        <v>4815</v>
      </c>
      <c r="F5040" t="s">
        <v>12688</v>
      </c>
      <c r="G5040" s="11"/>
      <c r="H5040" s="11"/>
    </row>
    <row r="5041" spans="1:8" x14ac:dyDescent="0.2">
      <c r="A5041" t="str">
        <f t="shared" si="86"/>
        <v>RVY01ITU/CCU</v>
      </c>
      <c r="B5041" t="s">
        <v>194</v>
      </c>
      <c r="C5041" t="s">
        <v>12682</v>
      </c>
      <c r="D5041" t="s">
        <v>4814</v>
      </c>
      <c r="E5041" t="s">
        <v>4815</v>
      </c>
      <c r="F5041" t="s">
        <v>12689</v>
      </c>
      <c r="G5041" s="11"/>
      <c r="H5041" s="11"/>
    </row>
    <row r="5042" spans="1:8" x14ac:dyDescent="0.2">
      <c r="A5042" t="str">
        <f t="shared" si="86"/>
        <v>RVY01Rehab &amp; Discharge Lounge</v>
      </c>
      <c r="B5042" t="s">
        <v>194</v>
      </c>
      <c r="C5042" t="s">
        <v>12682</v>
      </c>
      <c r="D5042" t="s">
        <v>4814</v>
      </c>
      <c r="E5042" t="s">
        <v>4815</v>
      </c>
      <c r="F5042" t="s">
        <v>12690</v>
      </c>
      <c r="G5042" s="11"/>
      <c r="H5042" s="11"/>
    </row>
    <row r="5043" spans="1:8" x14ac:dyDescent="0.2">
      <c r="A5043" t="str">
        <f t="shared" si="86"/>
        <v>RVY01Short Stay Unit</v>
      </c>
      <c r="B5043" t="s">
        <v>194</v>
      </c>
      <c r="C5043" t="s">
        <v>12682</v>
      </c>
      <c r="D5043" t="s">
        <v>4814</v>
      </c>
      <c r="E5043" t="s">
        <v>4815</v>
      </c>
      <c r="F5043" t="s">
        <v>12691</v>
      </c>
      <c r="G5043" s="11"/>
      <c r="H5043" s="11"/>
    </row>
    <row r="5044" spans="1:8" x14ac:dyDescent="0.2">
      <c r="A5044" t="str">
        <f t="shared" si="86"/>
        <v>RVY01Spinal Injuries Unit</v>
      </c>
      <c r="B5044" t="s">
        <v>194</v>
      </c>
      <c r="C5044" t="s">
        <v>12682</v>
      </c>
      <c r="D5044" t="s">
        <v>4814</v>
      </c>
      <c r="E5044" t="s">
        <v>4815</v>
      </c>
      <c r="F5044" t="s">
        <v>12164</v>
      </c>
      <c r="G5044" s="11"/>
      <c r="H5044" s="11"/>
    </row>
    <row r="5045" spans="1:8" x14ac:dyDescent="0.2">
      <c r="A5045" t="str">
        <f t="shared" si="86"/>
        <v>RVY01Stroke Ward</v>
      </c>
      <c r="B5045" t="s">
        <v>194</v>
      </c>
      <c r="C5045" t="s">
        <v>12682</v>
      </c>
      <c r="D5045" t="s">
        <v>4814</v>
      </c>
      <c r="E5045" t="s">
        <v>4815</v>
      </c>
      <c r="F5045" t="s">
        <v>12692</v>
      </c>
      <c r="G5045" s="11"/>
      <c r="H5045" s="11"/>
    </row>
    <row r="5046" spans="1:8" x14ac:dyDescent="0.2">
      <c r="A5046" t="str">
        <f t="shared" si="86"/>
        <v>RVY01Surgical Ward</v>
      </c>
      <c r="B5046" t="s">
        <v>194</v>
      </c>
      <c r="C5046" t="s">
        <v>12682</v>
      </c>
      <c r="D5046" t="s">
        <v>4814</v>
      </c>
      <c r="E5046" t="s">
        <v>4815</v>
      </c>
      <c r="F5046" t="s">
        <v>12693</v>
      </c>
      <c r="G5046" s="11"/>
      <c r="H5046" s="11"/>
    </row>
    <row r="5047" spans="1:8" x14ac:dyDescent="0.2">
      <c r="A5047" t="str">
        <f t="shared" si="86"/>
        <v>RVY01Ward 11B-SDGH</v>
      </c>
      <c r="B5047" t="s">
        <v>194</v>
      </c>
      <c r="C5047" t="s">
        <v>12682</v>
      </c>
      <c r="D5047" t="s">
        <v>4814</v>
      </c>
      <c r="E5047" t="s">
        <v>4815</v>
      </c>
      <c r="F5047" t="s">
        <v>12139</v>
      </c>
      <c r="G5047" s="11"/>
      <c r="H5047" s="11"/>
    </row>
    <row r="5048" spans="1:8" x14ac:dyDescent="0.2">
      <c r="A5048" t="str">
        <f t="shared" si="86"/>
        <v>RVY01Ward 14A</v>
      </c>
      <c r="B5048" t="s">
        <v>194</v>
      </c>
      <c r="C5048" t="s">
        <v>12682</v>
      </c>
      <c r="D5048" t="s">
        <v>4814</v>
      </c>
      <c r="E5048" t="s">
        <v>4815</v>
      </c>
      <c r="F5048" t="s">
        <v>12694</v>
      </c>
      <c r="G5048" s="11"/>
      <c r="H5048" s="11"/>
    </row>
    <row r="5049" spans="1:8" x14ac:dyDescent="0.2">
      <c r="A5049" t="str">
        <f t="shared" si="86"/>
        <v>RVY01Ward 14B-SDGH</v>
      </c>
      <c r="B5049" t="s">
        <v>194</v>
      </c>
      <c r="C5049" t="s">
        <v>12682</v>
      </c>
      <c r="D5049" t="s">
        <v>4814</v>
      </c>
      <c r="E5049" t="s">
        <v>4815</v>
      </c>
      <c r="F5049" t="s">
        <v>12695</v>
      </c>
      <c r="G5049" s="11"/>
      <c r="H5049" s="11"/>
    </row>
    <row r="5050" spans="1:8" x14ac:dyDescent="0.2">
      <c r="A5050" t="str">
        <f t="shared" si="86"/>
        <v>RVY01Ward 15a General Med</v>
      </c>
      <c r="B5050" t="s">
        <v>194</v>
      </c>
      <c r="C5050" t="s">
        <v>12682</v>
      </c>
      <c r="D5050" t="s">
        <v>4814</v>
      </c>
      <c r="E5050" t="s">
        <v>4815</v>
      </c>
      <c r="F5050" t="s">
        <v>12696</v>
      </c>
      <c r="G5050" s="11"/>
      <c r="H5050" s="11"/>
    </row>
    <row r="5051" spans="1:8" x14ac:dyDescent="0.2">
      <c r="A5051" t="str">
        <f t="shared" si="86"/>
        <v>RVY01Ward 7A-SDGH</v>
      </c>
      <c r="B5051" t="s">
        <v>194</v>
      </c>
      <c r="C5051" t="s">
        <v>12682</v>
      </c>
      <c r="D5051" t="s">
        <v>4814</v>
      </c>
      <c r="E5051" t="s">
        <v>4815</v>
      </c>
      <c r="F5051" t="s">
        <v>12697</v>
      </c>
      <c r="G5051" s="11"/>
      <c r="H5051" s="11"/>
    </row>
    <row r="5052" spans="1:8" x14ac:dyDescent="0.2">
      <c r="A5052" t="str">
        <f t="shared" si="86"/>
        <v>RJ731Gwynne Holford Ward</v>
      </c>
      <c r="B5052" t="s">
        <v>194</v>
      </c>
      <c r="C5052" t="s">
        <v>12682</v>
      </c>
      <c r="D5052" t="s">
        <v>4814</v>
      </c>
      <c r="E5052" t="s">
        <v>4815</v>
      </c>
      <c r="F5052" t="s">
        <v>12698</v>
      </c>
      <c r="G5052" s="11"/>
      <c r="H5052" s="11"/>
    </row>
    <row r="5053" spans="1:8" x14ac:dyDescent="0.2">
      <c r="A5053" t="str">
        <f t="shared" si="86"/>
        <v>RJ731Mary Seacole Ward</v>
      </c>
      <c r="B5053" t="s">
        <v>195</v>
      </c>
      <c r="C5053" t="s">
        <v>12699</v>
      </c>
      <c r="D5053" t="s">
        <v>2047</v>
      </c>
      <c r="E5053" t="s">
        <v>2048</v>
      </c>
      <c r="F5053" t="s">
        <v>12700</v>
      </c>
      <c r="G5053" s="11"/>
      <c r="H5053" s="11"/>
    </row>
    <row r="5054" spans="1:8" x14ac:dyDescent="0.2">
      <c r="A5054" t="str">
        <f t="shared" si="86"/>
        <v>RJ701A &amp; E Department</v>
      </c>
      <c r="B5054" t="s">
        <v>195</v>
      </c>
      <c r="C5054" t="s">
        <v>12699</v>
      </c>
      <c r="D5054" t="s">
        <v>2047</v>
      </c>
      <c r="E5054" t="s">
        <v>2048</v>
      </c>
      <c r="F5054" t="s">
        <v>12701</v>
      </c>
      <c r="G5054" s="11"/>
      <c r="H5054" s="11"/>
    </row>
    <row r="5055" spans="1:8" x14ac:dyDescent="0.2">
      <c r="A5055" t="str">
        <f t="shared" si="86"/>
        <v>RJ701Allingham Ward</v>
      </c>
      <c r="B5055" t="s">
        <v>195</v>
      </c>
      <c r="C5055" t="s">
        <v>12699</v>
      </c>
      <c r="D5055" t="s">
        <v>2051</v>
      </c>
      <c r="E5055" t="s">
        <v>2052</v>
      </c>
      <c r="F5055" t="s">
        <v>12702</v>
      </c>
      <c r="G5055" s="11"/>
      <c r="H5055" s="11"/>
    </row>
    <row r="5056" spans="1:8" x14ac:dyDescent="0.2">
      <c r="A5056" t="str">
        <f t="shared" si="86"/>
        <v>RJ701Amyand Ward</v>
      </c>
      <c r="B5056" t="s">
        <v>195</v>
      </c>
      <c r="C5056" t="s">
        <v>12699</v>
      </c>
      <c r="D5056" t="s">
        <v>2051</v>
      </c>
      <c r="E5056" t="s">
        <v>2052</v>
      </c>
      <c r="F5056" t="s">
        <v>12703</v>
      </c>
      <c r="G5056" s="11"/>
      <c r="H5056" s="11"/>
    </row>
    <row r="5057" spans="1:8" x14ac:dyDescent="0.2">
      <c r="A5057" t="str">
        <f t="shared" si="86"/>
        <v>RJ701Belgrave Ward AMW</v>
      </c>
      <c r="B5057" t="s">
        <v>195</v>
      </c>
      <c r="C5057" t="s">
        <v>12699</v>
      </c>
      <c r="D5057" t="s">
        <v>2051</v>
      </c>
      <c r="E5057" t="s">
        <v>2052</v>
      </c>
      <c r="F5057" t="s">
        <v>12704</v>
      </c>
      <c r="G5057" s="11"/>
      <c r="H5057" s="11"/>
    </row>
    <row r="5058" spans="1:8" x14ac:dyDescent="0.2">
      <c r="A5058" t="str">
        <f t="shared" si="86"/>
        <v>RJ701Benjamin Weir Ward AMW</v>
      </c>
      <c r="B5058" t="s">
        <v>195</v>
      </c>
      <c r="C5058" t="s">
        <v>12699</v>
      </c>
      <c r="D5058" t="s">
        <v>2051</v>
      </c>
      <c r="E5058" t="s">
        <v>2052</v>
      </c>
      <c r="F5058" t="s">
        <v>12705</v>
      </c>
      <c r="G5058" s="11"/>
      <c r="H5058" s="11"/>
    </row>
    <row r="5059" spans="1:8" x14ac:dyDescent="0.2">
      <c r="A5059" t="str">
        <f t="shared" si="86"/>
        <v>RJ701Brodie Ward</v>
      </c>
      <c r="B5059" t="s">
        <v>195</v>
      </c>
      <c r="C5059" t="s">
        <v>12699</v>
      </c>
      <c r="D5059" t="s">
        <v>2051</v>
      </c>
      <c r="E5059" t="s">
        <v>2052</v>
      </c>
      <c r="F5059" t="s">
        <v>12706</v>
      </c>
      <c r="G5059" s="11"/>
      <c r="H5059" s="11"/>
    </row>
    <row r="5060" spans="1:8" x14ac:dyDescent="0.2">
      <c r="A5060" t="str">
        <f t="shared" si="86"/>
        <v>RJ701Caesar Hawkins Respiratory - 300 - GENERAL MEDICINE</v>
      </c>
      <c r="B5060" t="s">
        <v>195</v>
      </c>
      <c r="C5060" t="s">
        <v>12699</v>
      </c>
      <c r="D5060" t="s">
        <v>2051</v>
      </c>
      <c r="E5060" t="s">
        <v>2052</v>
      </c>
      <c r="F5060" t="s">
        <v>12707</v>
      </c>
      <c r="G5060" s="11"/>
      <c r="H5060" s="11"/>
    </row>
    <row r="5061" spans="1:8" x14ac:dyDescent="0.2">
      <c r="A5061" t="str">
        <f t="shared" si="86"/>
        <v>RJ701Cardiothoracic Intensive Care Unit</v>
      </c>
      <c r="B5061" t="s">
        <v>195</v>
      </c>
      <c r="C5061" t="s">
        <v>12699</v>
      </c>
      <c r="D5061" t="s">
        <v>2051</v>
      </c>
      <c r="E5061" t="s">
        <v>2052</v>
      </c>
      <c r="F5061" t="s">
        <v>14537</v>
      </c>
      <c r="G5061" s="11"/>
      <c r="H5061" s="11"/>
    </row>
    <row r="5062" spans="1:8" x14ac:dyDescent="0.2">
      <c r="A5062" t="str">
        <f t="shared" si="86"/>
        <v>RJ701Carmen Suite</v>
      </c>
      <c r="B5062" t="s">
        <v>195</v>
      </c>
      <c r="C5062" t="s">
        <v>12699</v>
      </c>
      <c r="D5062" t="s">
        <v>2051</v>
      </c>
      <c r="E5062" t="s">
        <v>2052</v>
      </c>
      <c r="F5062" t="s">
        <v>12708</v>
      </c>
      <c r="G5062" s="11"/>
      <c r="H5062" s="11"/>
    </row>
    <row r="5063" spans="1:8" x14ac:dyDescent="0.2">
      <c r="A5063" t="str">
        <f t="shared" si="86"/>
        <v>RJ701Caroline Ward</v>
      </c>
      <c r="B5063" t="s">
        <v>195</v>
      </c>
      <c r="C5063" t="s">
        <v>12699</v>
      </c>
      <c r="D5063" t="s">
        <v>2051</v>
      </c>
      <c r="E5063" t="s">
        <v>2052</v>
      </c>
      <c r="F5063" t="s">
        <v>12709</v>
      </c>
      <c r="G5063" s="11"/>
      <c r="H5063" s="11"/>
    </row>
    <row r="5064" spans="1:8" x14ac:dyDescent="0.2">
      <c r="A5064" t="str">
        <f t="shared" si="86"/>
        <v>RJ701Cavell Surg Ward</v>
      </c>
      <c r="B5064" t="s">
        <v>195</v>
      </c>
      <c r="C5064" t="s">
        <v>12699</v>
      </c>
      <c r="D5064" t="s">
        <v>2051</v>
      </c>
      <c r="E5064" t="s">
        <v>2052</v>
      </c>
      <c r="F5064" t="s">
        <v>12710</v>
      </c>
      <c r="G5064" s="11"/>
      <c r="H5064" s="11"/>
    </row>
    <row r="5065" spans="1:8" x14ac:dyDescent="0.2">
      <c r="A5065" t="str">
        <f t="shared" si="86"/>
        <v>RJ701Champneys Ward</v>
      </c>
      <c r="B5065" t="s">
        <v>195</v>
      </c>
      <c r="C5065" t="s">
        <v>12699</v>
      </c>
      <c r="D5065" t="s">
        <v>2051</v>
      </c>
      <c r="E5065" t="s">
        <v>2052</v>
      </c>
      <c r="F5065" t="s">
        <v>12711</v>
      </c>
      <c r="G5065" s="11"/>
      <c r="H5065" s="11"/>
    </row>
    <row r="5066" spans="1:8" x14ac:dyDescent="0.2">
      <c r="A5066" t="str">
        <f t="shared" si="86"/>
        <v>RJ701Cheselden Ward</v>
      </c>
      <c r="B5066" t="s">
        <v>195</v>
      </c>
      <c r="C5066" t="s">
        <v>12699</v>
      </c>
      <c r="D5066" t="s">
        <v>2051</v>
      </c>
      <c r="E5066" t="s">
        <v>2052</v>
      </c>
      <c r="F5066" t="s">
        <v>12712</v>
      </c>
      <c r="G5066" s="11"/>
      <c r="H5066" s="11"/>
    </row>
    <row r="5067" spans="1:8" x14ac:dyDescent="0.2">
      <c r="A5067" t="str">
        <f t="shared" ref="A5067:A5130" si="87">CONCATENATE(D5068,F5068)</f>
        <v>RJ701Coronary Care Unit</v>
      </c>
      <c r="B5067" t="s">
        <v>195</v>
      </c>
      <c r="C5067" t="s">
        <v>12699</v>
      </c>
      <c r="D5067" t="s">
        <v>2051</v>
      </c>
      <c r="E5067" t="s">
        <v>2052</v>
      </c>
      <c r="F5067" t="s">
        <v>12197</v>
      </c>
      <c r="G5067" s="11"/>
      <c r="H5067" s="11"/>
    </row>
    <row r="5068" spans="1:8" x14ac:dyDescent="0.2">
      <c r="A5068" t="str">
        <f t="shared" si="87"/>
        <v>RJ701Dalby Ward</v>
      </c>
      <c r="B5068" t="s">
        <v>195</v>
      </c>
      <c r="C5068" t="s">
        <v>12699</v>
      </c>
      <c r="D5068" t="s">
        <v>2051</v>
      </c>
      <c r="E5068" t="s">
        <v>2052</v>
      </c>
      <c r="F5068" t="s">
        <v>8647</v>
      </c>
      <c r="G5068" s="11"/>
      <c r="H5068" s="12"/>
    </row>
    <row r="5069" spans="1:8" x14ac:dyDescent="0.2">
      <c r="A5069" t="str">
        <f t="shared" si="87"/>
        <v>RJ701Delivery Suite</v>
      </c>
      <c r="B5069" t="s">
        <v>195</v>
      </c>
      <c r="C5069" t="s">
        <v>12699</v>
      </c>
      <c r="D5069" t="s">
        <v>2051</v>
      </c>
      <c r="E5069" t="s">
        <v>2052</v>
      </c>
      <c r="F5069" t="s">
        <v>12713</v>
      </c>
      <c r="G5069" s="11"/>
      <c r="H5069" s="11"/>
    </row>
    <row r="5070" spans="1:8" x14ac:dyDescent="0.2">
      <c r="A5070" t="str">
        <f t="shared" si="87"/>
        <v>RJ701Florence Nightingale Ward</v>
      </c>
      <c r="B5070" t="s">
        <v>195</v>
      </c>
      <c r="C5070" t="s">
        <v>12699</v>
      </c>
      <c r="D5070" t="s">
        <v>2051</v>
      </c>
      <c r="E5070" t="s">
        <v>2052</v>
      </c>
      <c r="F5070" t="s">
        <v>8757</v>
      </c>
      <c r="G5070" s="11"/>
      <c r="H5070" s="11"/>
    </row>
    <row r="5071" spans="1:8" x14ac:dyDescent="0.2">
      <c r="A5071" t="str">
        <f t="shared" si="87"/>
        <v>RJ701Fred Hewitt Ward</v>
      </c>
      <c r="B5071" t="s">
        <v>195</v>
      </c>
      <c r="C5071" t="s">
        <v>12699</v>
      </c>
      <c r="D5071" t="s">
        <v>2051</v>
      </c>
      <c r="E5071" t="s">
        <v>2052</v>
      </c>
      <c r="F5071" t="s">
        <v>12714</v>
      </c>
      <c r="G5071" s="11"/>
      <c r="H5071" s="11"/>
    </row>
    <row r="5072" spans="1:8" x14ac:dyDescent="0.2">
      <c r="A5072" t="str">
        <f t="shared" si="87"/>
        <v>RJ701General Intensive Care Unit</v>
      </c>
      <c r="B5072" t="s">
        <v>195</v>
      </c>
      <c r="C5072" t="s">
        <v>12699</v>
      </c>
      <c r="D5072" t="s">
        <v>2051</v>
      </c>
      <c r="E5072" t="s">
        <v>2052</v>
      </c>
      <c r="F5072" t="s">
        <v>12715</v>
      </c>
      <c r="G5072" s="11"/>
      <c r="H5072" s="11"/>
    </row>
    <row r="5073" spans="1:8" x14ac:dyDescent="0.2">
      <c r="A5073" t="str">
        <f t="shared" si="87"/>
        <v>RJ701Gordon Smith Ward</v>
      </c>
      <c r="B5073" t="s">
        <v>195</v>
      </c>
      <c r="C5073" t="s">
        <v>12699</v>
      </c>
      <c r="D5073" t="s">
        <v>2051</v>
      </c>
      <c r="E5073" t="s">
        <v>2052</v>
      </c>
      <c r="F5073" t="s">
        <v>12334</v>
      </c>
      <c r="G5073" s="11"/>
      <c r="H5073" s="11"/>
    </row>
    <row r="5074" spans="1:8" x14ac:dyDescent="0.2">
      <c r="A5074" t="str">
        <f t="shared" si="87"/>
        <v>RJ701Gray Ward</v>
      </c>
      <c r="B5074" t="s">
        <v>195</v>
      </c>
      <c r="C5074" t="s">
        <v>12699</v>
      </c>
      <c r="D5074" t="s">
        <v>2051</v>
      </c>
      <c r="E5074" t="s">
        <v>2052</v>
      </c>
      <c r="F5074" t="s">
        <v>12716</v>
      </c>
      <c r="G5074" s="11"/>
      <c r="H5074" s="11"/>
    </row>
    <row r="5075" spans="1:8" x14ac:dyDescent="0.2">
      <c r="A5075" t="str">
        <f t="shared" si="87"/>
        <v>RJ701Gunning Ward</v>
      </c>
      <c r="B5075" t="s">
        <v>195</v>
      </c>
      <c r="C5075" t="s">
        <v>12699</v>
      </c>
      <c r="D5075" t="s">
        <v>2051</v>
      </c>
      <c r="E5075" t="s">
        <v>2052</v>
      </c>
      <c r="F5075" t="s">
        <v>12717</v>
      </c>
      <c r="G5075" s="11"/>
      <c r="H5075" s="11"/>
    </row>
    <row r="5076" spans="1:8" x14ac:dyDescent="0.2">
      <c r="A5076" t="str">
        <f t="shared" si="87"/>
        <v>RJ701Gwillim Ward</v>
      </c>
      <c r="B5076" t="s">
        <v>195</v>
      </c>
      <c r="C5076" t="s">
        <v>12699</v>
      </c>
      <c r="D5076" t="s">
        <v>2051</v>
      </c>
      <c r="E5076" t="s">
        <v>2052</v>
      </c>
      <c r="F5076" t="s">
        <v>12718</v>
      </c>
      <c r="G5076" s="11"/>
      <c r="H5076" s="11"/>
    </row>
    <row r="5077" spans="1:8" x14ac:dyDescent="0.2">
      <c r="A5077" t="str">
        <f t="shared" si="87"/>
        <v>RJ701Heberden</v>
      </c>
      <c r="B5077" t="s">
        <v>195</v>
      </c>
      <c r="C5077" t="s">
        <v>12699</v>
      </c>
      <c r="D5077" t="s">
        <v>2051</v>
      </c>
      <c r="E5077" t="s">
        <v>2052</v>
      </c>
      <c r="F5077" t="s">
        <v>12719</v>
      </c>
      <c r="G5077" s="11"/>
      <c r="H5077" s="11"/>
    </row>
    <row r="5078" spans="1:8" x14ac:dyDescent="0.2">
      <c r="A5078" t="str">
        <f t="shared" si="87"/>
        <v>RJ701Holdsworth Ward</v>
      </c>
      <c r="B5078" t="s">
        <v>195</v>
      </c>
      <c r="C5078" t="s">
        <v>12699</v>
      </c>
      <c r="D5078" t="s">
        <v>2051</v>
      </c>
      <c r="E5078" t="s">
        <v>2052</v>
      </c>
      <c r="F5078" t="s">
        <v>12720</v>
      </c>
      <c r="G5078" s="11"/>
      <c r="H5078" s="11"/>
    </row>
    <row r="5079" spans="1:8" x14ac:dyDescent="0.2">
      <c r="A5079" t="str">
        <f t="shared" si="87"/>
        <v>RJ701James Hope Ward</v>
      </c>
      <c r="B5079" t="s">
        <v>195</v>
      </c>
      <c r="C5079" t="s">
        <v>12699</v>
      </c>
      <c r="D5079" t="s">
        <v>2051</v>
      </c>
      <c r="E5079" t="s">
        <v>2052</v>
      </c>
      <c r="F5079" t="s">
        <v>12721</v>
      </c>
      <c r="G5079" s="11"/>
      <c r="H5079" s="11"/>
    </row>
    <row r="5080" spans="1:8" x14ac:dyDescent="0.2">
      <c r="A5080" t="str">
        <f t="shared" si="87"/>
        <v>RJ701Keate Ward</v>
      </c>
      <c r="B5080" t="s">
        <v>195</v>
      </c>
      <c r="C5080" t="s">
        <v>12699</v>
      </c>
      <c r="D5080" t="s">
        <v>2051</v>
      </c>
      <c r="E5080" t="s">
        <v>2052</v>
      </c>
      <c r="F5080" t="s">
        <v>12722</v>
      </c>
      <c r="G5080" s="11"/>
      <c r="H5080" s="11"/>
    </row>
    <row r="5081" spans="1:8" x14ac:dyDescent="0.2">
      <c r="A5081" t="str">
        <f t="shared" si="87"/>
        <v>RJ701Kent Ward</v>
      </c>
      <c r="B5081" t="s">
        <v>195</v>
      </c>
      <c r="C5081" t="s">
        <v>12699</v>
      </c>
      <c r="D5081" t="s">
        <v>2051</v>
      </c>
      <c r="E5081" t="s">
        <v>2052</v>
      </c>
      <c r="F5081" t="s">
        <v>12723</v>
      </c>
      <c r="G5081" s="11"/>
      <c r="H5081" s="11"/>
    </row>
    <row r="5082" spans="1:8" x14ac:dyDescent="0.2">
      <c r="A5082" t="str">
        <f t="shared" si="87"/>
        <v>RJ701Marnham Ward</v>
      </c>
      <c r="B5082" t="s">
        <v>195</v>
      </c>
      <c r="C5082" t="s">
        <v>12699</v>
      </c>
      <c r="D5082" t="s">
        <v>2051</v>
      </c>
      <c r="E5082" t="s">
        <v>2052</v>
      </c>
      <c r="F5082" t="s">
        <v>12724</v>
      </c>
      <c r="G5082" s="11"/>
      <c r="H5082" s="11"/>
    </row>
    <row r="5083" spans="1:8" x14ac:dyDescent="0.2">
      <c r="A5083" t="str">
        <f t="shared" si="87"/>
        <v>RJ701McEntee Ward</v>
      </c>
      <c r="B5083" t="s">
        <v>195</v>
      </c>
      <c r="C5083" t="s">
        <v>12699</v>
      </c>
      <c r="D5083" t="s">
        <v>2051</v>
      </c>
      <c r="E5083" t="s">
        <v>2052</v>
      </c>
      <c r="F5083" t="s">
        <v>12725</v>
      </c>
      <c r="G5083" s="11"/>
      <c r="H5083" s="11"/>
    </row>
    <row r="5084" spans="1:8" x14ac:dyDescent="0.2">
      <c r="A5084" t="str">
        <f t="shared" si="87"/>
        <v>RJ701Mckissock Ward</v>
      </c>
      <c r="B5084" t="s">
        <v>195</v>
      </c>
      <c r="C5084" t="s">
        <v>12699</v>
      </c>
      <c r="D5084" t="s">
        <v>2051</v>
      </c>
      <c r="E5084" t="s">
        <v>2052</v>
      </c>
      <c r="F5084" t="s">
        <v>12726</v>
      </c>
      <c r="G5084" s="11"/>
      <c r="H5084" s="11"/>
    </row>
    <row r="5085" spans="1:8" x14ac:dyDescent="0.2">
      <c r="A5085" t="str">
        <f t="shared" si="87"/>
        <v>RJ701Neo Natal Unit</v>
      </c>
      <c r="B5085" t="s">
        <v>195</v>
      </c>
      <c r="C5085" t="s">
        <v>12699</v>
      </c>
      <c r="D5085" t="s">
        <v>2051</v>
      </c>
      <c r="E5085" t="s">
        <v>2052</v>
      </c>
      <c r="F5085" t="s">
        <v>12727</v>
      </c>
      <c r="G5085" s="11"/>
      <c r="H5085" s="11"/>
    </row>
    <row r="5086" spans="1:8" x14ac:dyDescent="0.2">
      <c r="A5086" t="str">
        <f t="shared" si="87"/>
        <v>RJ701Neuro Intensive Care Unit</v>
      </c>
      <c r="B5086" t="s">
        <v>195</v>
      </c>
      <c r="C5086" t="s">
        <v>12699</v>
      </c>
      <c r="D5086" t="s">
        <v>2051</v>
      </c>
      <c r="E5086" t="s">
        <v>2052</v>
      </c>
      <c r="F5086" t="s">
        <v>9529</v>
      </c>
      <c r="G5086" s="11"/>
      <c r="H5086" s="11"/>
    </row>
    <row r="5087" spans="1:8" x14ac:dyDescent="0.2">
      <c r="A5087" t="str">
        <f t="shared" si="87"/>
        <v>RJ701Nicholls Ward</v>
      </c>
      <c r="B5087" t="s">
        <v>195</v>
      </c>
      <c r="C5087" t="s">
        <v>12699</v>
      </c>
      <c r="D5087" t="s">
        <v>2051</v>
      </c>
      <c r="E5087" t="s">
        <v>2052</v>
      </c>
      <c r="F5087" t="s">
        <v>12728</v>
      </c>
      <c r="G5087" s="11"/>
      <c r="H5087" s="11"/>
    </row>
    <row r="5088" spans="1:8" x14ac:dyDescent="0.2">
      <c r="A5088" t="str">
        <f t="shared" si="87"/>
        <v>RJ701Nye Bevan Unit</v>
      </c>
      <c r="B5088" t="s">
        <v>195</v>
      </c>
      <c r="C5088" t="s">
        <v>12699</v>
      </c>
      <c r="D5088" t="s">
        <v>2051</v>
      </c>
      <c r="E5088" t="s">
        <v>2052</v>
      </c>
      <c r="F5088" t="s">
        <v>12729</v>
      </c>
      <c r="G5088" s="11"/>
      <c r="H5088" s="11"/>
    </row>
    <row r="5089" spans="1:8" x14ac:dyDescent="0.2">
      <c r="A5089" t="str">
        <f t="shared" si="87"/>
        <v>RJ701Paediatric Intensive Care Unit</v>
      </c>
      <c r="B5089" t="s">
        <v>195</v>
      </c>
      <c r="C5089" t="s">
        <v>12699</v>
      </c>
      <c r="D5089" t="s">
        <v>2051</v>
      </c>
      <c r="E5089" t="s">
        <v>2052</v>
      </c>
      <c r="F5089" t="s">
        <v>12730</v>
      </c>
      <c r="G5089" s="11"/>
      <c r="H5089" s="11"/>
    </row>
    <row r="5090" spans="1:8" x14ac:dyDescent="0.2">
      <c r="A5090" t="str">
        <f t="shared" si="87"/>
        <v>RJ701Pinckney Ward</v>
      </c>
      <c r="B5090" t="s">
        <v>195</v>
      </c>
      <c r="C5090" t="s">
        <v>12699</v>
      </c>
      <c r="D5090" t="s">
        <v>2051</v>
      </c>
      <c r="E5090" t="s">
        <v>2052</v>
      </c>
      <c r="F5090" t="s">
        <v>12731</v>
      </c>
      <c r="G5090" s="11"/>
      <c r="H5090" s="11"/>
    </row>
    <row r="5091" spans="1:8" x14ac:dyDescent="0.2">
      <c r="A5091" t="str">
        <f t="shared" si="87"/>
        <v>RJ701Richmond Ward</v>
      </c>
      <c r="B5091" t="s">
        <v>195</v>
      </c>
      <c r="C5091" t="s">
        <v>12699</v>
      </c>
      <c r="D5091" t="s">
        <v>2051</v>
      </c>
      <c r="E5091" t="s">
        <v>2052</v>
      </c>
      <c r="F5091" t="s">
        <v>12732</v>
      </c>
      <c r="G5091" s="11"/>
      <c r="H5091" s="11"/>
    </row>
    <row r="5092" spans="1:8" x14ac:dyDescent="0.2">
      <c r="A5092" t="str">
        <f t="shared" si="87"/>
        <v>RJ701Rodney Smith Med Ward</v>
      </c>
      <c r="B5092" t="s">
        <v>195</v>
      </c>
      <c r="C5092" t="s">
        <v>12699</v>
      </c>
      <c r="D5092" t="s">
        <v>2051</v>
      </c>
      <c r="E5092" t="s">
        <v>2052</v>
      </c>
      <c r="F5092" t="s">
        <v>12733</v>
      </c>
      <c r="G5092" s="11"/>
      <c r="H5092" s="11"/>
    </row>
    <row r="5093" spans="1:8" x14ac:dyDescent="0.2">
      <c r="A5093" t="str">
        <f t="shared" si="87"/>
        <v>RJ701Ruth Myles Ward</v>
      </c>
      <c r="B5093" t="s">
        <v>195</v>
      </c>
      <c r="C5093" t="s">
        <v>12699</v>
      </c>
      <c r="D5093" t="s">
        <v>2051</v>
      </c>
      <c r="E5093" t="s">
        <v>2052</v>
      </c>
      <c r="F5093" t="s">
        <v>12734</v>
      </c>
      <c r="G5093" s="11"/>
      <c r="H5093" s="11"/>
    </row>
    <row r="5094" spans="1:8" x14ac:dyDescent="0.2">
      <c r="A5094" t="str">
        <f t="shared" si="87"/>
        <v>RJ701Special Care Baby Unit</v>
      </c>
      <c r="B5094" t="s">
        <v>195</v>
      </c>
      <c r="C5094" t="s">
        <v>12699</v>
      </c>
      <c r="D5094" t="s">
        <v>2051</v>
      </c>
      <c r="E5094" t="s">
        <v>2052</v>
      </c>
      <c r="F5094" t="s">
        <v>12735</v>
      </c>
      <c r="G5094" s="11"/>
      <c r="H5094" s="11"/>
    </row>
    <row r="5095" spans="1:8" x14ac:dyDescent="0.2">
      <c r="A5095" t="str">
        <f t="shared" si="87"/>
        <v>RJ701Trevor Howell Ward</v>
      </c>
      <c r="B5095" t="s">
        <v>195</v>
      </c>
      <c r="C5095" t="s">
        <v>12699</v>
      </c>
      <c r="D5095" t="s">
        <v>2051</v>
      </c>
      <c r="E5095" t="s">
        <v>2052</v>
      </c>
      <c r="F5095" t="s">
        <v>9156</v>
      </c>
      <c r="G5095" s="11"/>
      <c r="H5095" s="11"/>
    </row>
    <row r="5096" spans="1:8" x14ac:dyDescent="0.2">
      <c r="A5096" t="str">
        <f t="shared" si="87"/>
        <v>RJ701Vernon Ward</v>
      </c>
      <c r="B5096" t="s">
        <v>195</v>
      </c>
      <c r="C5096" t="s">
        <v>12699</v>
      </c>
      <c r="D5096" t="s">
        <v>2051</v>
      </c>
      <c r="E5096" t="s">
        <v>2052</v>
      </c>
      <c r="F5096" t="s">
        <v>12736</v>
      </c>
      <c r="G5096" s="11"/>
      <c r="H5096" s="11"/>
    </row>
    <row r="5097" spans="1:8" x14ac:dyDescent="0.2">
      <c r="A5097" t="str">
        <f t="shared" si="87"/>
        <v>RJ701William Drummond HASU</v>
      </c>
      <c r="B5097" t="s">
        <v>195</v>
      </c>
      <c r="C5097" t="s">
        <v>12699</v>
      </c>
      <c r="D5097" t="s">
        <v>2051</v>
      </c>
      <c r="E5097" t="s">
        <v>2052</v>
      </c>
      <c r="F5097" t="s">
        <v>12737</v>
      </c>
      <c r="G5097" s="11"/>
      <c r="H5097" s="11"/>
    </row>
    <row r="5098" spans="1:8" x14ac:dyDescent="0.2">
      <c r="A5098" t="str">
        <f t="shared" si="87"/>
        <v>RJ701Wolfson Centre</v>
      </c>
      <c r="B5098" t="s">
        <v>195</v>
      </c>
      <c r="C5098" t="s">
        <v>12699</v>
      </c>
      <c r="D5098" t="s">
        <v>2051</v>
      </c>
      <c r="E5098" t="s">
        <v>2052</v>
      </c>
      <c r="F5098" t="s">
        <v>12738</v>
      </c>
      <c r="G5098" s="11"/>
      <c r="H5098" s="11"/>
    </row>
    <row r="5099" spans="1:8" x14ac:dyDescent="0.2">
      <c r="A5099" t="str">
        <f t="shared" si="87"/>
        <v>RBN03Newton Ward</v>
      </c>
      <c r="B5099" t="s">
        <v>195</v>
      </c>
      <c r="C5099" t="s">
        <v>12699</v>
      </c>
      <c r="D5099" t="s">
        <v>2051</v>
      </c>
      <c r="E5099" t="s">
        <v>2052</v>
      </c>
      <c r="F5099" t="s">
        <v>12739</v>
      </c>
      <c r="G5099" s="11"/>
      <c r="H5099" s="11"/>
    </row>
    <row r="5100" spans="1:8" x14ac:dyDescent="0.2">
      <c r="A5100" t="str">
        <f t="shared" si="87"/>
        <v>RBN02Duffy Ward</v>
      </c>
      <c r="B5100" t="s">
        <v>196</v>
      </c>
      <c r="C5100" t="s">
        <v>12740</v>
      </c>
      <c r="D5100" t="s">
        <v>1005</v>
      </c>
      <c r="E5100" t="s">
        <v>1006</v>
      </c>
      <c r="F5100" t="s">
        <v>12741</v>
      </c>
      <c r="G5100" s="11"/>
      <c r="H5100" s="11"/>
    </row>
    <row r="5101" spans="1:8" x14ac:dyDescent="0.2">
      <c r="A5101" t="str">
        <f t="shared" si="87"/>
        <v>RBN02Seddon</v>
      </c>
      <c r="B5101" t="s">
        <v>196</v>
      </c>
      <c r="C5101" t="s">
        <v>12740</v>
      </c>
      <c r="D5101" t="s">
        <v>1007</v>
      </c>
      <c r="E5101" t="s">
        <v>1008</v>
      </c>
      <c r="F5101" t="s">
        <v>12742</v>
      </c>
      <c r="G5101" s="11"/>
      <c r="H5101" s="11"/>
    </row>
    <row r="5102" spans="1:8" x14ac:dyDescent="0.2">
      <c r="A5102" t="str">
        <f t="shared" si="87"/>
        <v>RBN011A</v>
      </c>
      <c r="B5102" t="s">
        <v>196</v>
      </c>
      <c r="C5102" t="s">
        <v>12740</v>
      </c>
      <c r="D5102" t="s">
        <v>1007</v>
      </c>
      <c r="E5102" t="s">
        <v>1008</v>
      </c>
      <c r="F5102" t="s">
        <v>12743</v>
      </c>
      <c r="G5102" s="11"/>
      <c r="H5102" s="11"/>
    </row>
    <row r="5103" spans="1:8" x14ac:dyDescent="0.2">
      <c r="A5103" t="str">
        <f t="shared" si="87"/>
        <v>RBN011B</v>
      </c>
      <c r="B5103" t="s">
        <v>196</v>
      </c>
      <c r="C5103" t="s">
        <v>12740</v>
      </c>
      <c r="D5103" t="s">
        <v>1011</v>
      </c>
      <c r="E5103" t="s">
        <v>1012</v>
      </c>
      <c r="F5103" t="s">
        <v>12744</v>
      </c>
      <c r="G5103" s="11"/>
      <c r="H5103" s="11"/>
    </row>
    <row r="5104" spans="1:8" x14ac:dyDescent="0.2">
      <c r="A5104" t="str">
        <f t="shared" si="87"/>
        <v>RBN011C</v>
      </c>
      <c r="B5104" t="s">
        <v>196</v>
      </c>
      <c r="C5104" t="s">
        <v>12740</v>
      </c>
      <c r="D5104" t="s">
        <v>1011</v>
      </c>
      <c r="E5104" t="s">
        <v>1012</v>
      </c>
      <c r="F5104" t="s">
        <v>12745</v>
      </c>
      <c r="G5104" s="11"/>
      <c r="H5104" s="11"/>
    </row>
    <row r="5105" spans="1:8" x14ac:dyDescent="0.2">
      <c r="A5105" t="str">
        <f t="shared" si="87"/>
        <v>RBN011D</v>
      </c>
      <c r="B5105" t="s">
        <v>196</v>
      </c>
      <c r="C5105" t="s">
        <v>12740</v>
      </c>
      <c r="D5105" t="s">
        <v>1011</v>
      </c>
      <c r="E5105" t="s">
        <v>1012</v>
      </c>
      <c r="F5105" t="s">
        <v>8544</v>
      </c>
      <c r="G5105" s="11"/>
      <c r="H5105" s="11"/>
    </row>
    <row r="5106" spans="1:8" x14ac:dyDescent="0.2">
      <c r="A5106" t="str">
        <f t="shared" si="87"/>
        <v>RBN011E</v>
      </c>
      <c r="B5106" t="s">
        <v>196</v>
      </c>
      <c r="C5106" t="s">
        <v>12740</v>
      </c>
      <c r="D5106" t="s">
        <v>1011</v>
      </c>
      <c r="E5106" t="s">
        <v>1012</v>
      </c>
      <c r="F5106" t="s">
        <v>8545</v>
      </c>
      <c r="G5106" s="11"/>
      <c r="H5106" s="11"/>
    </row>
    <row r="5107" spans="1:8" x14ac:dyDescent="0.2">
      <c r="A5107" t="str">
        <f t="shared" si="87"/>
        <v>RBN012A</v>
      </c>
      <c r="B5107" t="s">
        <v>196</v>
      </c>
      <c r="C5107" t="s">
        <v>12740</v>
      </c>
      <c r="D5107" t="s">
        <v>1011</v>
      </c>
      <c r="E5107" t="s">
        <v>1012</v>
      </c>
      <c r="F5107" t="s">
        <v>8546</v>
      </c>
      <c r="G5107" s="11"/>
      <c r="H5107" s="11"/>
    </row>
    <row r="5108" spans="1:8" x14ac:dyDescent="0.2">
      <c r="A5108" t="str">
        <f t="shared" si="87"/>
        <v>RBN012B</v>
      </c>
      <c r="B5108" t="s">
        <v>196</v>
      </c>
      <c r="C5108" t="s">
        <v>12740</v>
      </c>
      <c r="D5108" t="s">
        <v>1011</v>
      </c>
      <c r="E5108" t="s">
        <v>1012</v>
      </c>
      <c r="F5108" t="s">
        <v>9974</v>
      </c>
      <c r="G5108" s="11"/>
      <c r="H5108" s="11"/>
    </row>
    <row r="5109" spans="1:8" x14ac:dyDescent="0.2">
      <c r="A5109" t="str">
        <f t="shared" si="87"/>
        <v>RBN012C</v>
      </c>
      <c r="B5109" t="s">
        <v>196</v>
      </c>
      <c r="C5109" t="s">
        <v>12740</v>
      </c>
      <c r="D5109" t="s">
        <v>1011</v>
      </c>
      <c r="E5109" t="s">
        <v>1012</v>
      </c>
      <c r="F5109" t="s">
        <v>9975</v>
      </c>
      <c r="G5109" s="11"/>
      <c r="H5109" s="11"/>
    </row>
    <row r="5110" spans="1:8" x14ac:dyDescent="0.2">
      <c r="A5110" t="str">
        <f t="shared" si="87"/>
        <v>RBN012D</v>
      </c>
      <c r="B5110" t="s">
        <v>196</v>
      </c>
      <c r="C5110" t="s">
        <v>12740</v>
      </c>
      <c r="D5110" t="s">
        <v>1011</v>
      </c>
      <c r="E5110" t="s">
        <v>1012</v>
      </c>
      <c r="F5110" t="s">
        <v>12746</v>
      </c>
      <c r="G5110" s="11"/>
      <c r="H5110" s="11"/>
    </row>
    <row r="5111" spans="1:8" x14ac:dyDescent="0.2">
      <c r="A5111" t="str">
        <f t="shared" si="87"/>
        <v>RBN012E</v>
      </c>
      <c r="B5111" t="s">
        <v>196</v>
      </c>
      <c r="C5111" t="s">
        <v>12740</v>
      </c>
      <c r="D5111" t="s">
        <v>1011</v>
      </c>
      <c r="E5111" t="s">
        <v>1012</v>
      </c>
      <c r="F5111" t="s">
        <v>12747</v>
      </c>
      <c r="G5111" s="11"/>
      <c r="H5111" s="11"/>
    </row>
    <row r="5112" spans="1:8" x14ac:dyDescent="0.2">
      <c r="A5112" t="str">
        <f t="shared" si="87"/>
        <v>RBN013A</v>
      </c>
      <c r="B5112" t="s">
        <v>196</v>
      </c>
      <c r="C5112" t="s">
        <v>12740</v>
      </c>
      <c r="D5112" t="s">
        <v>1011</v>
      </c>
      <c r="E5112" t="s">
        <v>1012</v>
      </c>
      <c r="F5112" t="s">
        <v>12748</v>
      </c>
      <c r="G5112" s="11"/>
      <c r="H5112" s="11"/>
    </row>
    <row r="5113" spans="1:8" x14ac:dyDescent="0.2">
      <c r="A5113" t="str">
        <f t="shared" si="87"/>
        <v>RBN013Alpha</v>
      </c>
      <c r="B5113" t="s">
        <v>196</v>
      </c>
      <c r="C5113" t="s">
        <v>12740</v>
      </c>
      <c r="D5113" t="s">
        <v>1011</v>
      </c>
      <c r="E5113" t="s">
        <v>1012</v>
      </c>
      <c r="F5113" t="s">
        <v>8381</v>
      </c>
      <c r="G5113" s="11"/>
      <c r="H5113" s="11"/>
    </row>
    <row r="5114" spans="1:8" x14ac:dyDescent="0.2">
      <c r="A5114" t="str">
        <f t="shared" si="87"/>
        <v>RBN013B</v>
      </c>
      <c r="B5114" t="s">
        <v>196</v>
      </c>
      <c r="C5114" t="s">
        <v>12740</v>
      </c>
      <c r="D5114" t="s">
        <v>1011</v>
      </c>
      <c r="E5114" t="s">
        <v>1012</v>
      </c>
      <c r="F5114" t="s">
        <v>12749</v>
      </c>
      <c r="G5114" s="11"/>
      <c r="H5114" s="11"/>
    </row>
    <row r="5115" spans="1:8" x14ac:dyDescent="0.2">
      <c r="A5115" t="str">
        <f t="shared" si="87"/>
        <v>RBN013C</v>
      </c>
      <c r="B5115" t="s">
        <v>196</v>
      </c>
      <c r="C5115" t="s">
        <v>12740</v>
      </c>
      <c r="D5115" t="s">
        <v>1011</v>
      </c>
      <c r="E5115" t="s">
        <v>1012</v>
      </c>
      <c r="F5115" t="s">
        <v>8382</v>
      </c>
      <c r="G5115" s="11"/>
      <c r="H5115" s="11"/>
    </row>
    <row r="5116" spans="1:8" x14ac:dyDescent="0.2">
      <c r="A5116" t="str">
        <f t="shared" si="87"/>
        <v>RBN013D</v>
      </c>
      <c r="B5116" t="s">
        <v>196</v>
      </c>
      <c r="C5116" t="s">
        <v>12740</v>
      </c>
      <c r="D5116" t="s">
        <v>1011</v>
      </c>
      <c r="E5116" t="s">
        <v>1012</v>
      </c>
      <c r="F5116" t="s">
        <v>8383</v>
      </c>
      <c r="G5116" s="11"/>
      <c r="H5116" s="11"/>
    </row>
    <row r="5117" spans="1:8" x14ac:dyDescent="0.2">
      <c r="A5117" t="str">
        <f t="shared" si="87"/>
        <v>RBN013E Gynae</v>
      </c>
      <c r="B5117" t="s">
        <v>196</v>
      </c>
      <c r="C5117" t="s">
        <v>12740</v>
      </c>
      <c r="D5117" t="s">
        <v>1011</v>
      </c>
      <c r="E5117" t="s">
        <v>1012</v>
      </c>
      <c r="F5117" t="s">
        <v>12750</v>
      </c>
      <c r="G5117" s="11"/>
      <c r="H5117" s="11"/>
    </row>
    <row r="5118" spans="1:8" x14ac:dyDescent="0.2">
      <c r="A5118" t="str">
        <f t="shared" si="87"/>
        <v>RBN013E Ortho</v>
      </c>
      <c r="B5118" t="s">
        <v>196</v>
      </c>
      <c r="C5118" t="s">
        <v>12740</v>
      </c>
      <c r="D5118" t="s">
        <v>1011</v>
      </c>
      <c r="E5118" t="s">
        <v>1012</v>
      </c>
      <c r="F5118" t="s">
        <v>12751</v>
      </c>
      <c r="G5118" s="11"/>
      <c r="H5118" s="11"/>
    </row>
    <row r="5119" spans="1:8" x14ac:dyDescent="0.2">
      <c r="A5119" t="str">
        <f t="shared" si="87"/>
        <v>RBN013F</v>
      </c>
      <c r="B5119" t="s">
        <v>196</v>
      </c>
      <c r="C5119" t="s">
        <v>12740</v>
      </c>
      <c r="D5119" t="s">
        <v>1011</v>
      </c>
      <c r="E5119" t="s">
        <v>1012</v>
      </c>
      <c r="F5119" t="s">
        <v>12752</v>
      </c>
      <c r="G5119" s="11"/>
      <c r="H5119" s="11"/>
    </row>
    <row r="5120" spans="1:8" x14ac:dyDescent="0.2">
      <c r="A5120" t="str">
        <f t="shared" si="87"/>
        <v>RBN014A</v>
      </c>
      <c r="B5120" t="s">
        <v>196</v>
      </c>
      <c r="C5120" t="s">
        <v>12740</v>
      </c>
      <c r="D5120" t="s">
        <v>1011</v>
      </c>
      <c r="E5120" t="s">
        <v>1012</v>
      </c>
      <c r="F5120" t="s">
        <v>12753</v>
      </c>
      <c r="G5120" s="11"/>
      <c r="H5120" s="11"/>
    </row>
    <row r="5121" spans="1:8" x14ac:dyDescent="0.2">
      <c r="A5121" t="str">
        <f t="shared" si="87"/>
        <v>RBN014B</v>
      </c>
      <c r="B5121" t="s">
        <v>196</v>
      </c>
      <c r="C5121" t="s">
        <v>12740</v>
      </c>
      <c r="D5121" t="s">
        <v>1011</v>
      </c>
      <c r="E5121" t="s">
        <v>1012</v>
      </c>
      <c r="F5121" t="s">
        <v>8384</v>
      </c>
      <c r="G5121" s="11"/>
      <c r="H5121" s="11"/>
    </row>
    <row r="5122" spans="1:8" x14ac:dyDescent="0.2">
      <c r="A5122" t="str">
        <f t="shared" si="87"/>
        <v>RBN014C</v>
      </c>
      <c r="B5122" t="s">
        <v>196</v>
      </c>
      <c r="C5122" t="s">
        <v>12740</v>
      </c>
      <c r="D5122" t="s">
        <v>1011</v>
      </c>
      <c r="E5122" t="s">
        <v>1012</v>
      </c>
      <c r="F5122" t="s">
        <v>8385</v>
      </c>
      <c r="G5122" s="11"/>
      <c r="H5122" s="11"/>
    </row>
    <row r="5123" spans="1:8" x14ac:dyDescent="0.2">
      <c r="A5123" t="str">
        <f t="shared" si="87"/>
        <v>RBN014D</v>
      </c>
      <c r="B5123" t="s">
        <v>196</v>
      </c>
      <c r="C5123" t="s">
        <v>12740</v>
      </c>
      <c r="D5123" t="s">
        <v>1011</v>
      </c>
      <c r="E5123" t="s">
        <v>1012</v>
      </c>
      <c r="F5123" t="s">
        <v>8386</v>
      </c>
      <c r="G5123" s="11"/>
      <c r="H5123" s="11"/>
    </row>
    <row r="5124" spans="1:8" x14ac:dyDescent="0.2">
      <c r="A5124" t="str">
        <f t="shared" si="87"/>
        <v>RBN014E</v>
      </c>
      <c r="B5124" t="s">
        <v>196</v>
      </c>
      <c r="C5124" t="s">
        <v>12740</v>
      </c>
      <c r="D5124" t="s">
        <v>1011</v>
      </c>
      <c r="E5124" t="s">
        <v>1012</v>
      </c>
      <c r="F5124" t="s">
        <v>12754</v>
      </c>
      <c r="G5124" s="11"/>
      <c r="H5124" s="11"/>
    </row>
    <row r="5125" spans="1:8" x14ac:dyDescent="0.2">
      <c r="A5125" t="str">
        <f t="shared" si="87"/>
        <v>RBN014F</v>
      </c>
      <c r="B5125" t="s">
        <v>196</v>
      </c>
      <c r="C5125" t="s">
        <v>12740</v>
      </c>
      <c r="D5125" t="s">
        <v>1011</v>
      </c>
      <c r="E5125" t="s">
        <v>1012</v>
      </c>
      <c r="F5125" t="s">
        <v>12755</v>
      </c>
      <c r="G5125" s="11"/>
      <c r="H5125" s="11"/>
    </row>
    <row r="5126" spans="1:8" x14ac:dyDescent="0.2">
      <c r="A5126" t="str">
        <f t="shared" si="87"/>
        <v>RBN015A</v>
      </c>
      <c r="B5126" t="s">
        <v>196</v>
      </c>
      <c r="C5126" t="s">
        <v>12740</v>
      </c>
      <c r="D5126" t="s">
        <v>1011</v>
      </c>
      <c r="E5126" t="s">
        <v>1012</v>
      </c>
      <c r="F5126" t="s">
        <v>12756</v>
      </c>
      <c r="G5126" s="11"/>
      <c r="H5126" s="11"/>
    </row>
    <row r="5127" spans="1:8" x14ac:dyDescent="0.2">
      <c r="A5127" t="str">
        <f t="shared" si="87"/>
        <v>RBN015B</v>
      </c>
      <c r="B5127" t="s">
        <v>196</v>
      </c>
      <c r="C5127" t="s">
        <v>12740</v>
      </c>
      <c r="D5127" t="s">
        <v>1011</v>
      </c>
      <c r="E5127" t="s">
        <v>1012</v>
      </c>
      <c r="F5127" t="s">
        <v>10916</v>
      </c>
      <c r="G5127" s="11"/>
      <c r="H5127" s="11"/>
    </row>
    <row r="5128" spans="1:8" x14ac:dyDescent="0.2">
      <c r="A5128" t="str">
        <f t="shared" si="87"/>
        <v>RBN015C</v>
      </c>
      <c r="B5128" t="s">
        <v>196</v>
      </c>
      <c r="C5128" t="s">
        <v>12740</v>
      </c>
      <c r="D5128" t="s">
        <v>1011</v>
      </c>
      <c r="E5128" t="s">
        <v>1012</v>
      </c>
      <c r="F5128" t="s">
        <v>9977</v>
      </c>
      <c r="G5128" s="11"/>
      <c r="H5128" s="11"/>
    </row>
    <row r="5129" spans="1:8" x14ac:dyDescent="0.2">
      <c r="A5129" t="str">
        <f t="shared" si="87"/>
        <v>RBN015D</v>
      </c>
      <c r="B5129" t="s">
        <v>196</v>
      </c>
      <c r="C5129" t="s">
        <v>12740</v>
      </c>
      <c r="D5129" t="s">
        <v>1011</v>
      </c>
      <c r="E5129" t="s">
        <v>1012</v>
      </c>
      <c r="F5129" t="s">
        <v>12757</v>
      </c>
      <c r="G5129" s="11" t="s">
        <v>12759</v>
      </c>
      <c r="H5129" s="11">
        <v>43700</v>
      </c>
    </row>
    <row r="5130" spans="1:8" x14ac:dyDescent="0.2">
      <c r="A5130" t="str">
        <f t="shared" si="87"/>
        <v>RBN01Delivery Suite</v>
      </c>
      <c r="B5130" t="s">
        <v>196</v>
      </c>
      <c r="C5130" t="s">
        <v>12740</v>
      </c>
      <c r="D5130" t="s">
        <v>1011</v>
      </c>
      <c r="E5130" t="s">
        <v>1012</v>
      </c>
      <c r="F5130" t="s">
        <v>12758</v>
      </c>
      <c r="G5130" s="11"/>
      <c r="H5130" s="11"/>
    </row>
    <row r="5131" spans="1:8" x14ac:dyDescent="0.2">
      <c r="A5131" t="str">
        <f t="shared" ref="A5131:A5194" si="88">CONCATENATE(D5132,F5132)</f>
        <v>RBN01SCBU</v>
      </c>
      <c r="B5131" t="s">
        <v>196</v>
      </c>
      <c r="C5131" t="s">
        <v>12740</v>
      </c>
      <c r="D5131" t="s">
        <v>1011</v>
      </c>
      <c r="E5131" t="s">
        <v>1012</v>
      </c>
      <c r="F5131" t="s">
        <v>8757</v>
      </c>
      <c r="G5131" s="11"/>
      <c r="H5131" s="11"/>
    </row>
    <row r="5132" spans="1:8" x14ac:dyDescent="0.2">
      <c r="A5132" t="str">
        <f t="shared" si="88"/>
        <v>RWJ03Devonshire Centre for Neuro-Rehabilitation</v>
      </c>
      <c r="B5132" t="s">
        <v>196</v>
      </c>
      <c r="C5132" t="s">
        <v>12740</v>
      </c>
      <c r="D5132" t="s">
        <v>1011</v>
      </c>
      <c r="E5132" t="s">
        <v>1012</v>
      </c>
      <c r="F5132" t="s">
        <v>8494</v>
      </c>
      <c r="G5132" s="11"/>
      <c r="H5132" s="11"/>
    </row>
    <row r="5133" spans="1:8" x14ac:dyDescent="0.2">
      <c r="A5133" t="str">
        <f t="shared" si="88"/>
        <v>RWJ09A1</v>
      </c>
      <c r="B5133" t="s">
        <v>197</v>
      </c>
      <c r="C5133" t="s">
        <v>12760</v>
      </c>
      <c r="D5133" t="s">
        <v>5236</v>
      </c>
      <c r="E5133" t="s">
        <v>5237</v>
      </c>
      <c r="F5133" t="s">
        <v>12761</v>
      </c>
      <c r="G5133" s="11"/>
      <c r="H5133" s="11"/>
    </row>
    <row r="5134" spans="1:8" x14ac:dyDescent="0.2">
      <c r="A5134" t="str">
        <f t="shared" si="88"/>
        <v>RWJ09A10</v>
      </c>
      <c r="B5134" t="s">
        <v>197</v>
      </c>
      <c r="C5134" t="s">
        <v>12760</v>
      </c>
      <c r="D5134" t="s">
        <v>5241</v>
      </c>
      <c r="E5134" t="s">
        <v>5242</v>
      </c>
      <c r="F5134" t="s">
        <v>11083</v>
      </c>
      <c r="G5134" s="11"/>
      <c r="H5134" s="11"/>
    </row>
    <row r="5135" spans="1:8" x14ac:dyDescent="0.2">
      <c r="A5135" t="str">
        <f t="shared" si="88"/>
        <v>RWJ09A11</v>
      </c>
      <c r="B5135" t="s">
        <v>197</v>
      </c>
      <c r="C5135" t="s">
        <v>12760</v>
      </c>
      <c r="D5135" t="s">
        <v>5241</v>
      </c>
      <c r="E5135" t="s">
        <v>5242</v>
      </c>
      <c r="F5135" t="s">
        <v>12762</v>
      </c>
      <c r="G5135" s="11"/>
      <c r="H5135" s="11"/>
    </row>
    <row r="5136" spans="1:8" x14ac:dyDescent="0.2">
      <c r="A5136" t="str">
        <f t="shared" si="88"/>
        <v>RWJ09A3</v>
      </c>
      <c r="B5136" t="s">
        <v>197</v>
      </c>
      <c r="C5136" t="s">
        <v>12760</v>
      </c>
      <c r="D5136" t="s">
        <v>5241</v>
      </c>
      <c r="E5136" t="s">
        <v>5242</v>
      </c>
      <c r="F5136" t="s">
        <v>12763</v>
      </c>
      <c r="G5136" s="11"/>
      <c r="H5136" s="11"/>
    </row>
    <row r="5137" spans="1:8" x14ac:dyDescent="0.2">
      <c r="A5137" t="str">
        <f t="shared" si="88"/>
        <v>RWJ09AMU</v>
      </c>
      <c r="B5137" t="s">
        <v>197</v>
      </c>
      <c r="C5137" t="s">
        <v>12760</v>
      </c>
      <c r="D5137" t="s">
        <v>5241</v>
      </c>
      <c r="E5137" t="s">
        <v>5242</v>
      </c>
      <c r="F5137" t="s">
        <v>8986</v>
      </c>
      <c r="G5137" s="11"/>
      <c r="H5137" s="11"/>
    </row>
    <row r="5138" spans="1:8" x14ac:dyDescent="0.2">
      <c r="A5138" t="str">
        <f t="shared" si="88"/>
        <v>RWJ09B4</v>
      </c>
      <c r="B5138" t="s">
        <v>197</v>
      </c>
      <c r="C5138" t="s">
        <v>12760</v>
      </c>
      <c r="D5138" t="s">
        <v>5241</v>
      </c>
      <c r="E5138" t="s">
        <v>5242</v>
      </c>
      <c r="F5138" t="s">
        <v>8392</v>
      </c>
      <c r="G5138" s="11"/>
      <c r="H5138" s="11"/>
    </row>
    <row r="5139" spans="1:8" x14ac:dyDescent="0.2">
      <c r="A5139" t="str">
        <f t="shared" si="88"/>
        <v>RWJ09B6</v>
      </c>
      <c r="B5139" t="s">
        <v>197</v>
      </c>
      <c r="C5139" t="s">
        <v>12760</v>
      </c>
      <c r="D5139" t="s">
        <v>5241</v>
      </c>
      <c r="E5139" t="s">
        <v>5242</v>
      </c>
      <c r="F5139" t="s">
        <v>9597</v>
      </c>
      <c r="G5139" s="11"/>
      <c r="H5139" s="11"/>
    </row>
    <row r="5140" spans="1:8" x14ac:dyDescent="0.2">
      <c r="A5140" t="str">
        <f t="shared" si="88"/>
        <v>RWJ09Birth Centre</v>
      </c>
      <c r="B5140" t="s">
        <v>197</v>
      </c>
      <c r="C5140" t="s">
        <v>12760</v>
      </c>
      <c r="D5140" t="s">
        <v>5241</v>
      </c>
      <c r="E5140" t="s">
        <v>5242</v>
      </c>
      <c r="F5140" t="s">
        <v>12219</v>
      </c>
      <c r="G5140" s="11"/>
      <c r="H5140" s="11"/>
    </row>
    <row r="5141" spans="1:8" x14ac:dyDescent="0.2">
      <c r="A5141" t="str">
        <f t="shared" si="88"/>
        <v>RWJ09C3</v>
      </c>
      <c r="B5141" t="s">
        <v>197</v>
      </c>
      <c r="C5141" t="s">
        <v>12760</v>
      </c>
      <c r="D5141" t="s">
        <v>5241</v>
      </c>
      <c r="E5141" t="s">
        <v>5242</v>
      </c>
      <c r="F5141" t="s">
        <v>8756</v>
      </c>
      <c r="G5141" s="11"/>
      <c r="H5141" s="11"/>
    </row>
    <row r="5142" spans="1:8" x14ac:dyDescent="0.2">
      <c r="A5142" t="str">
        <f t="shared" si="88"/>
        <v>RWJ09C4</v>
      </c>
      <c r="B5142" t="s">
        <v>197</v>
      </c>
      <c r="C5142" t="s">
        <v>12760</v>
      </c>
      <c r="D5142" t="s">
        <v>5241</v>
      </c>
      <c r="E5142" t="s">
        <v>5242</v>
      </c>
      <c r="F5142" t="s">
        <v>8992</v>
      </c>
      <c r="G5142" s="11"/>
      <c r="H5142" s="11"/>
    </row>
    <row r="5143" spans="1:8" x14ac:dyDescent="0.2">
      <c r="A5143" t="str">
        <f t="shared" si="88"/>
        <v>RWJ09C6</v>
      </c>
      <c r="B5143" t="s">
        <v>197</v>
      </c>
      <c r="C5143" t="s">
        <v>12760</v>
      </c>
      <c r="D5143" t="s">
        <v>5241</v>
      </c>
      <c r="E5143" t="s">
        <v>5242</v>
      </c>
      <c r="F5143" t="s">
        <v>8993</v>
      </c>
      <c r="G5143" s="11"/>
      <c r="H5143" s="11"/>
    </row>
    <row r="5144" spans="1:8" x14ac:dyDescent="0.2">
      <c r="A5144" t="str">
        <f t="shared" si="88"/>
        <v>RWJ09Clinical Decisions Unit</v>
      </c>
      <c r="B5144" t="s">
        <v>197</v>
      </c>
      <c r="C5144" t="s">
        <v>12760</v>
      </c>
      <c r="D5144" t="s">
        <v>5241</v>
      </c>
      <c r="E5144" t="s">
        <v>5242</v>
      </c>
      <c r="F5144" t="s">
        <v>8995</v>
      </c>
      <c r="G5144" s="11"/>
      <c r="H5144" s="11"/>
    </row>
    <row r="5145" spans="1:8" x14ac:dyDescent="0.2">
      <c r="A5145" t="str">
        <f t="shared" si="88"/>
        <v>RWJ09Coronary Care Unit</v>
      </c>
      <c r="B5145" t="s">
        <v>197</v>
      </c>
      <c r="C5145" t="s">
        <v>12760</v>
      </c>
      <c r="D5145" t="s">
        <v>5241</v>
      </c>
      <c r="E5145" t="s">
        <v>5242</v>
      </c>
      <c r="F5145" t="s">
        <v>11611</v>
      </c>
      <c r="G5145" s="11"/>
      <c r="H5145" s="11"/>
    </row>
    <row r="5146" spans="1:8" x14ac:dyDescent="0.2">
      <c r="A5146" t="str">
        <f t="shared" si="88"/>
        <v>RWJ09D1</v>
      </c>
      <c r="B5146" t="s">
        <v>197</v>
      </c>
      <c r="C5146" t="s">
        <v>12760</v>
      </c>
      <c r="D5146" t="s">
        <v>5241</v>
      </c>
      <c r="E5146" t="s">
        <v>5242</v>
      </c>
      <c r="F5146" t="s">
        <v>8647</v>
      </c>
      <c r="G5146" s="11"/>
      <c r="H5146" s="11"/>
    </row>
    <row r="5147" spans="1:8" x14ac:dyDescent="0.2">
      <c r="A5147" t="str">
        <f t="shared" si="88"/>
        <v>RWJ09D2</v>
      </c>
      <c r="B5147" t="s">
        <v>197</v>
      </c>
      <c r="C5147" t="s">
        <v>12760</v>
      </c>
      <c r="D5147" t="s">
        <v>5241</v>
      </c>
      <c r="E5147" t="s">
        <v>5242</v>
      </c>
      <c r="F5147" t="s">
        <v>9608</v>
      </c>
      <c r="G5147" s="11"/>
      <c r="H5147" s="11"/>
    </row>
    <row r="5148" spans="1:8" x14ac:dyDescent="0.2">
      <c r="A5148" t="str">
        <f t="shared" si="88"/>
        <v>RWJ09D4</v>
      </c>
      <c r="B5148" t="s">
        <v>197</v>
      </c>
      <c r="C5148" t="s">
        <v>12760</v>
      </c>
      <c r="D5148" t="s">
        <v>5241</v>
      </c>
      <c r="E5148" t="s">
        <v>5242</v>
      </c>
      <c r="F5148" t="s">
        <v>9002</v>
      </c>
      <c r="G5148" s="11"/>
      <c r="H5148" s="11"/>
    </row>
    <row r="5149" spans="1:8" x14ac:dyDescent="0.2">
      <c r="A5149" t="str">
        <f t="shared" si="88"/>
        <v>RWJ09D5</v>
      </c>
      <c r="B5149" t="s">
        <v>197</v>
      </c>
      <c r="C5149" t="s">
        <v>12760</v>
      </c>
      <c r="D5149" t="s">
        <v>5241</v>
      </c>
      <c r="E5149" t="s">
        <v>5242</v>
      </c>
      <c r="F5149" t="s">
        <v>10130</v>
      </c>
      <c r="G5149" s="11"/>
      <c r="H5149" s="11"/>
    </row>
    <row r="5150" spans="1:8" x14ac:dyDescent="0.2">
      <c r="A5150" t="str">
        <f t="shared" si="88"/>
        <v>RWJ09D6</v>
      </c>
      <c r="B5150" t="s">
        <v>197</v>
      </c>
      <c r="C5150" t="s">
        <v>12760</v>
      </c>
      <c r="D5150" t="s">
        <v>5241</v>
      </c>
      <c r="E5150" t="s">
        <v>5242</v>
      </c>
      <c r="F5150" t="s">
        <v>9003</v>
      </c>
      <c r="G5150" s="11"/>
      <c r="H5150" s="11"/>
    </row>
    <row r="5151" spans="1:8" x14ac:dyDescent="0.2">
      <c r="A5151" t="str">
        <f t="shared" si="88"/>
        <v>RWJ09D7</v>
      </c>
      <c r="B5151" t="s">
        <v>197</v>
      </c>
      <c r="C5151" t="s">
        <v>12760</v>
      </c>
      <c r="D5151" t="s">
        <v>5241</v>
      </c>
      <c r="E5151" t="s">
        <v>5242</v>
      </c>
      <c r="F5151" t="s">
        <v>12014</v>
      </c>
      <c r="G5151" s="11"/>
      <c r="H5151" s="11"/>
    </row>
    <row r="5152" spans="1:8" x14ac:dyDescent="0.2">
      <c r="A5152" t="str">
        <f t="shared" si="88"/>
        <v>RWJ09Delivery Suite</v>
      </c>
      <c r="B5152" t="s">
        <v>197</v>
      </c>
      <c r="C5152" t="s">
        <v>12760</v>
      </c>
      <c r="D5152" t="s">
        <v>5241</v>
      </c>
      <c r="E5152" t="s">
        <v>5242</v>
      </c>
      <c r="F5152" t="s">
        <v>9006</v>
      </c>
      <c r="G5152" s="11"/>
      <c r="H5152" s="11"/>
    </row>
    <row r="5153" spans="1:8" x14ac:dyDescent="0.2">
      <c r="A5153" t="str">
        <f t="shared" si="88"/>
        <v>RWJ09E1</v>
      </c>
      <c r="B5153" t="s">
        <v>197</v>
      </c>
      <c r="C5153" t="s">
        <v>12760</v>
      </c>
      <c r="D5153" t="s">
        <v>5241</v>
      </c>
      <c r="E5153" t="s">
        <v>5242</v>
      </c>
      <c r="F5153" t="s">
        <v>8757</v>
      </c>
      <c r="G5153" s="11"/>
      <c r="H5153" s="11"/>
    </row>
    <row r="5154" spans="1:8" x14ac:dyDescent="0.2">
      <c r="A5154" t="str">
        <f t="shared" si="88"/>
        <v>RWJ09E2</v>
      </c>
      <c r="B5154" t="s">
        <v>197</v>
      </c>
      <c r="C5154" t="s">
        <v>12760</v>
      </c>
      <c r="D5154" t="s">
        <v>5241</v>
      </c>
      <c r="E5154" t="s">
        <v>5242</v>
      </c>
      <c r="F5154" t="s">
        <v>10132</v>
      </c>
      <c r="G5154" s="11"/>
      <c r="H5154" s="11"/>
    </row>
    <row r="5155" spans="1:8" x14ac:dyDescent="0.2">
      <c r="A5155" t="str">
        <f t="shared" si="88"/>
        <v>RWJ09E3</v>
      </c>
      <c r="B5155" t="s">
        <v>197</v>
      </c>
      <c r="C5155" t="s">
        <v>12760</v>
      </c>
      <c r="D5155" t="s">
        <v>5241</v>
      </c>
      <c r="E5155" t="s">
        <v>5242</v>
      </c>
      <c r="F5155" t="s">
        <v>10133</v>
      </c>
      <c r="G5155" s="11"/>
      <c r="H5155" s="11"/>
    </row>
    <row r="5156" spans="1:8" x14ac:dyDescent="0.2">
      <c r="A5156" t="str">
        <f t="shared" si="88"/>
        <v>RWJ09ICU &amp; HDU</v>
      </c>
      <c r="B5156" t="s">
        <v>197</v>
      </c>
      <c r="C5156" t="s">
        <v>12760</v>
      </c>
      <c r="D5156" t="s">
        <v>5241</v>
      </c>
      <c r="E5156" t="s">
        <v>5242</v>
      </c>
      <c r="F5156" t="s">
        <v>10134</v>
      </c>
      <c r="G5156" s="11"/>
      <c r="H5156" s="11"/>
    </row>
    <row r="5157" spans="1:8" x14ac:dyDescent="0.2">
      <c r="A5157" t="str">
        <f t="shared" si="88"/>
        <v>RWJ09Jasmine Ward</v>
      </c>
      <c r="B5157" t="s">
        <v>197</v>
      </c>
      <c r="C5157" t="s">
        <v>12760</v>
      </c>
      <c r="D5157" t="s">
        <v>5241</v>
      </c>
      <c r="E5157" t="s">
        <v>5242</v>
      </c>
      <c r="F5157" t="s">
        <v>12764</v>
      </c>
      <c r="G5157" s="11"/>
      <c r="H5157" s="11"/>
    </row>
    <row r="5158" spans="1:8" x14ac:dyDescent="0.2">
      <c r="A5158" t="str">
        <f t="shared" si="88"/>
        <v>RWJ09M4</v>
      </c>
      <c r="B5158" t="s">
        <v>197</v>
      </c>
      <c r="C5158" t="s">
        <v>12760</v>
      </c>
      <c r="D5158" t="s">
        <v>5241</v>
      </c>
      <c r="E5158" t="s">
        <v>5242</v>
      </c>
      <c r="F5158" t="s">
        <v>12765</v>
      </c>
      <c r="G5158" s="11"/>
      <c r="H5158" s="11"/>
    </row>
    <row r="5159" spans="1:8" x14ac:dyDescent="0.2">
      <c r="A5159" t="str">
        <f t="shared" si="88"/>
        <v>RWJ09Maternity 2</v>
      </c>
      <c r="B5159" t="s">
        <v>197</v>
      </c>
      <c r="C5159" t="s">
        <v>12760</v>
      </c>
      <c r="D5159" t="s">
        <v>5241</v>
      </c>
      <c r="E5159" t="s">
        <v>5242</v>
      </c>
      <c r="F5159" t="s">
        <v>8837</v>
      </c>
      <c r="G5159" s="11"/>
      <c r="H5159" s="11"/>
    </row>
    <row r="5160" spans="1:8" x14ac:dyDescent="0.2">
      <c r="A5160" t="str">
        <f t="shared" si="88"/>
        <v>RWJ09Neonatal Unit</v>
      </c>
      <c r="B5160" t="s">
        <v>197</v>
      </c>
      <c r="C5160" t="s">
        <v>12760</v>
      </c>
      <c r="D5160" t="s">
        <v>5241</v>
      </c>
      <c r="E5160" t="s">
        <v>5242</v>
      </c>
      <c r="F5160" t="s">
        <v>12766</v>
      </c>
      <c r="G5160" s="11"/>
      <c r="H5160" s="11"/>
    </row>
    <row r="5161" spans="1:8" x14ac:dyDescent="0.2">
      <c r="A5161" t="str">
        <f t="shared" si="88"/>
        <v>RWJ09SAU</v>
      </c>
      <c r="B5161" t="s">
        <v>197</v>
      </c>
      <c r="C5161" t="s">
        <v>12760</v>
      </c>
      <c r="D5161" t="s">
        <v>5241</v>
      </c>
      <c r="E5161" t="s">
        <v>5242</v>
      </c>
      <c r="F5161" t="s">
        <v>8357</v>
      </c>
      <c r="G5161" s="11"/>
      <c r="H5161" s="11"/>
    </row>
    <row r="5162" spans="1:8" x14ac:dyDescent="0.2">
      <c r="A5162" t="str">
        <f t="shared" si="88"/>
        <v>RWJ09Short Stay Surgical Unit</v>
      </c>
      <c r="B5162" t="s">
        <v>197</v>
      </c>
      <c r="C5162" t="s">
        <v>12760</v>
      </c>
      <c r="D5162" t="s">
        <v>5241</v>
      </c>
      <c r="E5162" t="s">
        <v>5242</v>
      </c>
      <c r="F5162" t="s">
        <v>8409</v>
      </c>
      <c r="G5162" s="11"/>
      <c r="H5162" s="11"/>
    </row>
    <row r="5163" spans="1:8" x14ac:dyDescent="0.2">
      <c r="A5163" t="str">
        <f t="shared" si="88"/>
        <v>RWJ09Tree House</v>
      </c>
      <c r="B5163" t="s">
        <v>197</v>
      </c>
      <c r="C5163" t="s">
        <v>12760</v>
      </c>
      <c r="D5163" t="s">
        <v>5241</v>
      </c>
      <c r="E5163" t="s">
        <v>5242</v>
      </c>
      <c r="F5163" t="s">
        <v>12685</v>
      </c>
      <c r="G5163" s="11"/>
      <c r="H5163" s="11"/>
    </row>
    <row r="5164" spans="1:8" x14ac:dyDescent="0.2">
      <c r="A5164" t="str">
        <f t="shared" si="88"/>
        <v>RWJ88Bluebell Ward</v>
      </c>
      <c r="B5164" t="s">
        <v>197</v>
      </c>
      <c r="C5164" t="s">
        <v>12760</v>
      </c>
      <c r="D5164" t="s">
        <v>5241</v>
      </c>
      <c r="E5164" t="s">
        <v>5242</v>
      </c>
      <c r="F5164" t="s">
        <v>12767</v>
      </c>
      <c r="G5164" s="11"/>
      <c r="H5164" s="11"/>
    </row>
    <row r="5165" spans="1:8" x14ac:dyDescent="0.2">
      <c r="A5165" t="str">
        <f t="shared" si="88"/>
        <v>RXX10Anderson</v>
      </c>
      <c r="B5165" t="s">
        <v>197</v>
      </c>
      <c r="C5165" t="s">
        <v>12760</v>
      </c>
      <c r="D5165" t="s">
        <v>5243</v>
      </c>
      <c r="E5165" t="s">
        <v>4957</v>
      </c>
      <c r="F5165" t="s">
        <v>8665</v>
      </c>
      <c r="G5165" s="11"/>
      <c r="H5165" s="11"/>
    </row>
    <row r="5166" spans="1:8" x14ac:dyDescent="0.2">
      <c r="A5166" t="str">
        <f t="shared" si="88"/>
        <v>RXX10Blake</v>
      </c>
      <c r="B5166" t="s">
        <v>198</v>
      </c>
      <c r="C5166" t="s">
        <v>12768</v>
      </c>
      <c r="D5166" t="s">
        <v>6986</v>
      </c>
      <c r="E5166" t="s">
        <v>6987</v>
      </c>
      <c r="F5166" t="s">
        <v>12769</v>
      </c>
      <c r="G5166" s="11"/>
      <c r="H5166" s="11"/>
    </row>
    <row r="5167" spans="1:8" x14ac:dyDescent="0.2">
      <c r="A5167" t="str">
        <f t="shared" si="88"/>
        <v>RXX10Clare</v>
      </c>
      <c r="B5167" t="s">
        <v>198</v>
      </c>
      <c r="C5167" t="s">
        <v>12768</v>
      </c>
      <c r="D5167" t="s">
        <v>6986</v>
      </c>
      <c r="E5167" t="s">
        <v>6987</v>
      </c>
      <c r="F5167" t="s">
        <v>11133</v>
      </c>
      <c r="G5167" s="11"/>
      <c r="H5167" s="11"/>
    </row>
    <row r="5168" spans="1:8" x14ac:dyDescent="0.2">
      <c r="A5168" t="str">
        <f t="shared" si="88"/>
        <v>RXX10Spenser</v>
      </c>
      <c r="B5168" t="s">
        <v>198</v>
      </c>
      <c r="C5168" t="s">
        <v>12768</v>
      </c>
      <c r="D5168" t="s">
        <v>6986</v>
      </c>
      <c r="E5168" t="s">
        <v>6987</v>
      </c>
      <c r="F5168" t="s">
        <v>12770</v>
      </c>
      <c r="G5168" s="11"/>
      <c r="H5168" s="11"/>
    </row>
    <row r="5169" spans="1:8" x14ac:dyDescent="0.2">
      <c r="A5169" t="str">
        <f t="shared" si="88"/>
        <v>RXX29Juniper</v>
      </c>
      <c r="B5169" t="s">
        <v>198</v>
      </c>
      <c r="C5169" t="s">
        <v>12768</v>
      </c>
      <c r="D5169" t="s">
        <v>6986</v>
      </c>
      <c r="E5169" t="s">
        <v>6987</v>
      </c>
      <c r="F5169" t="s">
        <v>12771</v>
      </c>
      <c r="G5169" s="11"/>
      <c r="H5169" s="11"/>
    </row>
    <row r="5170" spans="1:8" x14ac:dyDescent="0.2">
      <c r="A5170" t="str">
        <f t="shared" si="88"/>
        <v>RXX29Magnolia</v>
      </c>
      <c r="B5170" t="s">
        <v>198</v>
      </c>
      <c r="C5170" t="s">
        <v>12768</v>
      </c>
      <c r="D5170" t="s">
        <v>7027</v>
      </c>
      <c r="E5170" t="s">
        <v>814</v>
      </c>
      <c r="F5170" t="s">
        <v>8501</v>
      </c>
      <c r="G5170" s="11"/>
      <c r="H5170" s="11"/>
    </row>
    <row r="5171" spans="1:8" x14ac:dyDescent="0.2">
      <c r="A5171" t="str">
        <f t="shared" si="88"/>
        <v>RXX29Mulberry</v>
      </c>
      <c r="B5171" t="s">
        <v>198</v>
      </c>
      <c r="C5171" t="s">
        <v>12768</v>
      </c>
      <c r="D5171" t="s">
        <v>7027</v>
      </c>
      <c r="E5171" t="s">
        <v>814</v>
      </c>
      <c r="F5171" t="s">
        <v>8505</v>
      </c>
      <c r="G5171" s="11"/>
      <c r="H5171" s="11"/>
    </row>
    <row r="5172" spans="1:8" x14ac:dyDescent="0.2">
      <c r="A5172" t="str">
        <f t="shared" si="88"/>
        <v>RXX29Rowan</v>
      </c>
      <c r="B5172" t="s">
        <v>198</v>
      </c>
      <c r="C5172" t="s">
        <v>12768</v>
      </c>
      <c r="D5172" t="s">
        <v>7027</v>
      </c>
      <c r="E5172" t="s">
        <v>814</v>
      </c>
      <c r="F5172" t="s">
        <v>9366</v>
      </c>
      <c r="G5172" s="11"/>
      <c r="H5172" s="11"/>
    </row>
    <row r="5173" spans="1:8" x14ac:dyDescent="0.2">
      <c r="A5173" t="str">
        <f t="shared" si="88"/>
        <v>RXX29Victoria</v>
      </c>
      <c r="B5173" t="s">
        <v>198</v>
      </c>
      <c r="C5173" t="s">
        <v>12768</v>
      </c>
      <c r="D5173" t="s">
        <v>7027</v>
      </c>
      <c r="E5173" t="s">
        <v>814</v>
      </c>
      <c r="F5173" t="s">
        <v>9370</v>
      </c>
      <c r="G5173" s="11"/>
      <c r="H5173" s="12"/>
    </row>
    <row r="5174" spans="1:8" x14ac:dyDescent="0.2">
      <c r="A5174" t="str">
        <f t="shared" si="88"/>
        <v>RXX2VDeacon</v>
      </c>
      <c r="B5174" t="s">
        <v>198</v>
      </c>
      <c r="C5174" t="s">
        <v>12768</v>
      </c>
      <c r="D5174" t="s">
        <v>7027</v>
      </c>
      <c r="E5174" t="s">
        <v>814</v>
      </c>
      <c r="F5174" t="s">
        <v>9937</v>
      </c>
      <c r="G5174" s="11"/>
      <c r="H5174" s="11"/>
    </row>
    <row r="5175" spans="1:8" x14ac:dyDescent="0.2">
      <c r="A5175" t="str">
        <f t="shared" si="88"/>
        <v>RXX2TThe Meadows</v>
      </c>
      <c r="B5175" t="s">
        <v>198</v>
      </c>
      <c r="C5175" t="s">
        <v>12768</v>
      </c>
      <c r="D5175" t="s">
        <v>7108</v>
      </c>
      <c r="E5175" t="s">
        <v>7109</v>
      </c>
      <c r="F5175" t="s">
        <v>12772</v>
      </c>
      <c r="G5175" s="11"/>
      <c r="H5175" s="11"/>
    </row>
    <row r="5176" spans="1:8" x14ac:dyDescent="0.2">
      <c r="A5176" t="str">
        <f t="shared" si="88"/>
        <v>RTP04Abinger Ward</v>
      </c>
      <c r="B5176" t="s">
        <v>198</v>
      </c>
      <c r="C5176" t="s">
        <v>12768</v>
      </c>
      <c r="D5176" t="s">
        <v>7118</v>
      </c>
      <c r="E5176" t="s">
        <v>2970</v>
      </c>
      <c r="F5176" t="s">
        <v>12773</v>
      </c>
      <c r="G5176" s="11"/>
      <c r="H5176" s="11"/>
    </row>
    <row r="5177" spans="1:8" x14ac:dyDescent="0.2">
      <c r="A5177" t="str">
        <f t="shared" si="88"/>
        <v>RTP04Acute Medical Unit</v>
      </c>
      <c r="B5177" t="s">
        <v>199</v>
      </c>
      <c r="C5177" t="s">
        <v>12774</v>
      </c>
      <c r="D5177" t="s">
        <v>4163</v>
      </c>
      <c r="E5177" t="s">
        <v>4164</v>
      </c>
      <c r="F5177" t="s">
        <v>12775</v>
      </c>
      <c r="G5177" s="11"/>
      <c r="H5177" s="11"/>
    </row>
    <row r="5178" spans="1:8" x14ac:dyDescent="0.2">
      <c r="A5178" t="str">
        <f t="shared" si="88"/>
        <v>RTP04Birthing Centre</v>
      </c>
      <c r="B5178" t="s">
        <v>199</v>
      </c>
      <c r="C5178" t="s">
        <v>12774</v>
      </c>
      <c r="D5178" t="s">
        <v>4163</v>
      </c>
      <c r="E5178" t="s">
        <v>4164</v>
      </c>
      <c r="F5178" t="s">
        <v>9310</v>
      </c>
      <c r="G5178" s="11"/>
      <c r="H5178" s="11"/>
    </row>
    <row r="5179" spans="1:8" x14ac:dyDescent="0.2">
      <c r="A5179" t="str">
        <f t="shared" si="88"/>
        <v>RTP04Bletchingley Ward</v>
      </c>
      <c r="B5179" t="s">
        <v>199</v>
      </c>
      <c r="C5179" t="s">
        <v>12774</v>
      </c>
      <c r="D5179" t="s">
        <v>4163</v>
      </c>
      <c r="E5179" t="s">
        <v>4164</v>
      </c>
      <c r="F5179" t="s">
        <v>8508</v>
      </c>
      <c r="G5179" s="11"/>
      <c r="H5179" s="11"/>
    </row>
    <row r="5180" spans="1:8" x14ac:dyDescent="0.2">
      <c r="A5180" t="str">
        <f t="shared" si="88"/>
        <v>RTP04Brockham Ward</v>
      </c>
      <c r="B5180" t="s">
        <v>199</v>
      </c>
      <c r="C5180" t="s">
        <v>12774</v>
      </c>
      <c r="D5180" t="s">
        <v>4163</v>
      </c>
      <c r="E5180" t="s">
        <v>4164</v>
      </c>
      <c r="F5180" t="s">
        <v>12776</v>
      </c>
      <c r="G5180" s="11"/>
      <c r="H5180" s="11"/>
    </row>
    <row r="5181" spans="1:8" x14ac:dyDescent="0.2">
      <c r="A5181" t="str">
        <f t="shared" si="88"/>
        <v>RTP04Brook Ward</v>
      </c>
      <c r="B5181" t="s">
        <v>199</v>
      </c>
      <c r="C5181" t="s">
        <v>12774</v>
      </c>
      <c r="D5181" t="s">
        <v>4163</v>
      </c>
      <c r="E5181" t="s">
        <v>4164</v>
      </c>
      <c r="F5181" t="s">
        <v>12777</v>
      </c>
      <c r="G5181" s="11"/>
      <c r="H5181" s="11"/>
    </row>
    <row r="5182" spans="1:8" x14ac:dyDescent="0.2">
      <c r="A5182" t="str">
        <f t="shared" si="88"/>
        <v>RTP04Buckland Ward</v>
      </c>
      <c r="B5182" t="s">
        <v>199</v>
      </c>
      <c r="C5182" t="s">
        <v>12774</v>
      </c>
      <c r="D5182" t="s">
        <v>4163</v>
      </c>
      <c r="E5182" t="s">
        <v>4164</v>
      </c>
      <c r="F5182" t="s">
        <v>10044</v>
      </c>
      <c r="G5182" s="11"/>
      <c r="H5182" s="11"/>
    </row>
    <row r="5183" spans="1:8" x14ac:dyDescent="0.2">
      <c r="A5183" t="str">
        <f t="shared" si="88"/>
        <v>RTP04Burstow Ward</v>
      </c>
      <c r="B5183" t="s">
        <v>199</v>
      </c>
      <c r="C5183" t="s">
        <v>12774</v>
      </c>
      <c r="D5183" t="s">
        <v>4163</v>
      </c>
      <c r="E5183" t="s">
        <v>4164</v>
      </c>
      <c r="F5183" t="s">
        <v>12778</v>
      </c>
      <c r="G5183" s="11"/>
      <c r="H5183" s="11"/>
    </row>
    <row r="5184" spans="1:8" x14ac:dyDescent="0.2">
      <c r="A5184" t="str">
        <f t="shared" si="88"/>
        <v>RTP04Capel Annex l Ward</v>
      </c>
      <c r="B5184" t="s">
        <v>199</v>
      </c>
      <c r="C5184" t="s">
        <v>12774</v>
      </c>
      <c r="D5184" t="s">
        <v>4163</v>
      </c>
      <c r="E5184" t="s">
        <v>4164</v>
      </c>
      <c r="F5184" t="s">
        <v>12779</v>
      </c>
      <c r="G5184" s="11"/>
      <c r="H5184" s="11"/>
    </row>
    <row r="5185" spans="1:8" x14ac:dyDescent="0.2">
      <c r="A5185" t="str">
        <f t="shared" si="88"/>
        <v>RTP04Capel Ward</v>
      </c>
      <c r="B5185" t="s">
        <v>199</v>
      </c>
      <c r="C5185" t="s">
        <v>12774</v>
      </c>
      <c r="D5185" t="s">
        <v>4163</v>
      </c>
      <c r="E5185" t="s">
        <v>4164</v>
      </c>
      <c r="F5185" t="s">
        <v>12780</v>
      </c>
      <c r="G5185" s="11"/>
      <c r="H5185" s="11"/>
    </row>
    <row r="5186" spans="1:8" x14ac:dyDescent="0.2">
      <c r="A5186" t="str">
        <f t="shared" si="88"/>
        <v>RTP04Chaldon Ward</v>
      </c>
      <c r="B5186" t="s">
        <v>199</v>
      </c>
      <c r="C5186" t="s">
        <v>12774</v>
      </c>
      <c r="D5186" t="s">
        <v>4163</v>
      </c>
      <c r="E5186" t="s">
        <v>4164</v>
      </c>
      <c r="F5186" t="s">
        <v>12781</v>
      </c>
      <c r="G5186" s="11"/>
      <c r="H5186" s="11"/>
    </row>
    <row r="5187" spans="1:8" x14ac:dyDescent="0.2">
      <c r="A5187" t="str">
        <f t="shared" si="88"/>
        <v>RTP04Charlwood Ward</v>
      </c>
      <c r="B5187" t="s">
        <v>199</v>
      </c>
      <c r="C5187" t="s">
        <v>12774</v>
      </c>
      <c r="D5187" t="s">
        <v>4163</v>
      </c>
      <c r="E5187" t="s">
        <v>4164</v>
      </c>
      <c r="F5187" t="s">
        <v>12782</v>
      </c>
      <c r="G5187" s="11"/>
      <c r="H5187" s="11"/>
    </row>
    <row r="5188" spans="1:8" x14ac:dyDescent="0.2">
      <c r="A5188" t="str">
        <f t="shared" si="88"/>
        <v>RTP04Copthorne Ward</v>
      </c>
      <c r="B5188" t="s">
        <v>199</v>
      </c>
      <c r="C5188" t="s">
        <v>12774</v>
      </c>
      <c r="D5188" t="s">
        <v>4163</v>
      </c>
      <c r="E5188" t="s">
        <v>4164</v>
      </c>
      <c r="F5188" t="s">
        <v>12783</v>
      </c>
      <c r="G5188" s="11"/>
      <c r="H5188" s="11"/>
    </row>
    <row r="5189" spans="1:8" x14ac:dyDescent="0.2">
      <c r="A5189" t="str">
        <f t="shared" si="88"/>
        <v>RTP04Coronary Care Unit</v>
      </c>
      <c r="B5189" t="s">
        <v>199</v>
      </c>
      <c r="C5189" t="s">
        <v>12774</v>
      </c>
      <c r="D5189" t="s">
        <v>4163</v>
      </c>
      <c r="E5189" t="s">
        <v>4164</v>
      </c>
      <c r="F5189" t="s">
        <v>12784</v>
      </c>
      <c r="G5189" s="11"/>
      <c r="H5189" s="11"/>
    </row>
    <row r="5190" spans="1:8" x14ac:dyDescent="0.2">
      <c r="A5190" t="str">
        <f t="shared" si="88"/>
        <v>RTP04Delivery Suite</v>
      </c>
      <c r="B5190" t="s">
        <v>199</v>
      </c>
      <c r="C5190" t="s">
        <v>12774</v>
      </c>
      <c r="D5190" t="s">
        <v>4163</v>
      </c>
      <c r="E5190" t="s">
        <v>4164</v>
      </c>
      <c r="F5190" t="s">
        <v>8647</v>
      </c>
      <c r="G5190" s="11"/>
      <c r="H5190" s="11"/>
    </row>
    <row r="5191" spans="1:8" x14ac:dyDescent="0.2">
      <c r="A5191" t="str">
        <f t="shared" si="88"/>
        <v>RTP04Discharge Lounge</v>
      </c>
      <c r="B5191" t="s">
        <v>199</v>
      </c>
      <c r="C5191" t="s">
        <v>12774</v>
      </c>
      <c r="D5191" t="s">
        <v>4163</v>
      </c>
      <c r="E5191" t="s">
        <v>4164</v>
      </c>
      <c r="F5191" t="s">
        <v>8757</v>
      </c>
      <c r="G5191" s="11"/>
      <c r="H5191" s="11"/>
    </row>
    <row r="5192" spans="1:8" x14ac:dyDescent="0.2">
      <c r="A5192" t="str">
        <f t="shared" si="88"/>
        <v>RTP04Godstone Ward (Haem)</v>
      </c>
      <c r="B5192" t="s">
        <v>199</v>
      </c>
      <c r="C5192" t="s">
        <v>12774</v>
      </c>
      <c r="D5192" t="s">
        <v>4163</v>
      </c>
      <c r="E5192" t="s">
        <v>4164</v>
      </c>
      <c r="F5192" t="s">
        <v>12785</v>
      </c>
      <c r="G5192" s="11"/>
      <c r="H5192" s="11"/>
    </row>
    <row r="5193" spans="1:8" x14ac:dyDescent="0.2">
      <c r="A5193" t="str">
        <f t="shared" si="88"/>
        <v>RTP04Godstone Ward (Med)</v>
      </c>
      <c r="B5193" t="s">
        <v>199</v>
      </c>
      <c r="C5193" t="s">
        <v>12774</v>
      </c>
      <c r="D5193" t="s">
        <v>4163</v>
      </c>
      <c r="E5193" t="s">
        <v>4164</v>
      </c>
      <c r="F5193" t="s">
        <v>12786</v>
      </c>
      <c r="G5193" s="11"/>
      <c r="H5193" s="11"/>
    </row>
    <row r="5194" spans="1:8" x14ac:dyDescent="0.2">
      <c r="A5194" t="str">
        <f t="shared" si="88"/>
        <v>RTP04Holmwood Ward</v>
      </c>
      <c r="B5194" t="s">
        <v>199</v>
      </c>
      <c r="C5194" t="s">
        <v>12774</v>
      </c>
      <c r="D5194" t="s">
        <v>4163</v>
      </c>
      <c r="E5194" t="s">
        <v>4164</v>
      </c>
      <c r="F5194" t="s">
        <v>12787</v>
      </c>
      <c r="G5194" s="11"/>
      <c r="H5194" s="11"/>
    </row>
    <row r="5195" spans="1:8" x14ac:dyDescent="0.2">
      <c r="A5195" t="str">
        <f t="shared" ref="A5195:A5260" si="89">CONCATENATE(D5196,F5196)</f>
        <v>RTP04ITU/HDU</v>
      </c>
      <c r="B5195" t="s">
        <v>199</v>
      </c>
      <c r="C5195" t="s">
        <v>12774</v>
      </c>
      <c r="D5195" t="s">
        <v>4163</v>
      </c>
      <c r="E5195" t="s">
        <v>4164</v>
      </c>
      <c r="F5195" t="s">
        <v>12788</v>
      </c>
      <c r="G5195" s="11"/>
      <c r="H5195" s="11"/>
    </row>
    <row r="5196" spans="1:8" x14ac:dyDescent="0.2">
      <c r="A5196" t="str">
        <f t="shared" si="89"/>
        <v>RTP04Leigh Ward</v>
      </c>
      <c r="B5196" t="s">
        <v>199</v>
      </c>
      <c r="C5196" t="s">
        <v>12774</v>
      </c>
      <c r="D5196" t="s">
        <v>4163</v>
      </c>
      <c r="E5196" t="s">
        <v>4164</v>
      </c>
      <c r="F5196" t="s">
        <v>9317</v>
      </c>
      <c r="G5196" s="11"/>
      <c r="H5196" s="11"/>
    </row>
    <row r="5197" spans="1:8" x14ac:dyDescent="0.2">
      <c r="A5197" t="str">
        <f t="shared" si="89"/>
        <v>RTP04Meadvale Ward</v>
      </c>
      <c r="B5197" t="s">
        <v>199</v>
      </c>
      <c r="C5197" t="s">
        <v>12774</v>
      </c>
      <c r="D5197" t="s">
        <v>4163</v>
      </c>
      <c r="E5197" t="s">
        <v>4164</v>
      </c>
      <c r="F5197" t="s">
        <v>12789</v>
      </c>
      <c r="G5197" s="11"/>
      <c r="H5197" s="11"/>
    </row>
    <row r="5198" spans="1:8" x14ac:dyDescent="0.2">
      <c r="A5198" t="str">
        <f t="shared" si="89"/>
        <v>RTP04Neonatal Unit</v>
      </c>
      <c r="B5198" t="s">
        <v>199</v>
      </c>
      <c r="C5198" t="s">
        <v>12774</v>
      </c>
      <c r="D5198" t="s">
        <v>4163</v>
      </c>
      <c r="E5198" t="s">
        <v>4164</v>
      </c>
      <c r="F5198" t="s">
        <v>12790</v>
      </c>
      <c r="G5198" s="11"/>
      <c r="H5198" s="11"/>
    </row>
    <row r="5199" spans="1:8" x14ac:dyDescent="0.2">
      <c r="A5199" t="str">
        <f t="shared" si="89"/>
        <v>RTP04Newdigate Ward</v>
      </c>
      <c r="B5199" t="s">
        <v>199</v>
      </c>
      <c r="C5199" t="s">
        <v>12774</v>
      </c>
      <c r="D5199" t="s">
        <v>4163</v>
      </c>
      <c r="E5199" t="s">
        <v>4164</v>
      </c>
      <c r="F5199" t="s">
        <v>8357</v>
      </c>
      <c r="G5199" s="11"/>
      <c r="H5199" s="11"/>
    </row>
    <row r="5200" spans="1:8" x14ac:dyDescent="0.2">
      <c r="A5200" t="str">
        <f t="shared" si="89"/>
        <v>RTP04Nutfield Ward</v>
      </c>
      <c r="B5200" t="s">
        <v>199</v>
      </c>
      <c r="C5200" t="s">
        <v>12774</v>
      </c>
      <c r="D5200" t="s">
        <v>4163</v>
      </c>
      <c r="E5200" t="s">
        <v>4164</v>
      </c>
      <c r="F5200" t="s">
        <v>12791</v>
      </c>
      <c r="G5200" s="11"/>
      <c r="H5200" s="11"/>
    </row>
    <row r="5201" spans="1:8" x14ac:dyDescent="0.2">
      <c r="A5201" t="str">
        <f t="shared" si="89"/>
        <v>RTP04Outwood Ward</v>
      </c>
      <c r="B5201" t="s">
        <v>199</v>
      </c>
      <c r="C5201" t="s">
        <v>12774</v>
      </c>
      <c r="D5201" t="s">
        <v>4163</v>
      </c>
      <c r="E5201" t="s">
        <v>4164</v>
      </c>
      <c r="F5201" t="s">
        <v>12792</v>
      </c>
      <c r="G5201" s="11"/>
      <c r="H5201" s="11"/>
    </row>
    <row r="5202" spans="1:8" x14ac:dyDescent="0.2">
      <c r="A5202" t="str">
        <f t="shared" si="89"/>
        <v>RTP04Rusper Ward</v>
      </c>
      <c r="B5202" t="s">
        <v>199</v>
      </c>
      <c r="C5202" t="s">
        <v>12774</v>
      </c>
      <c r="D5202" t="s">
        <v>4163</v>
      </c>
      <c r="E5202" t="s">
        <v>4164</v>
      </c>
      <c r="F5202" t="s">
        <v>12793</v>
      </c>
      <c r="G5202" s="11"/>
      <c r="H5202" s="11"/>
    </row>
    <row r="5203" spans="1:8" x14ac:dyDescent="0.2">
      <c r="A5203" t="str">
        <f t="shared" si="89"/>
        <v>RTP04Surgical Assessment Unit</v>
      </c>
      <c r="B5203" t="s">
        <v>199</v>
      </c>
      <c r="C5203" t="s">
        <v>12774</v>
      </c>
      <c r="D5203" t="s">
        <v>4163</v>
      </c>
      <c r="E5203" t="s">
        <v>4164</v>
      </c>
      <c r="F5203" t="s">
        <v>12794</v>
      </c>
      <c r="G5203" s="11"/>
      <c r="H5203" s="11"/>
    </row>
    <row r="5204" spans="1:8" x14ac:dyDescent="0.2">
      <c r="A5204" t="str">
        <f t="shared" si="89"/>
        <v>RTP04Tandridge Ward</v>
      </c>
      <c r="B5204" t="s">
        <v>199</v>
      </c>
      <c r="C5204" t="s">
        <v>12774</v>
      </c>
      <c r="D5204" t="s">
        <v>4163</v>
      </c>
      <c r="E5204" t="s">
        <v>4164</v>
      </c>
      <c r="F5204" t="s">
        <v>8781</v>
      </c>
      <c r="G5204" s="11"/>
      <c r="H5204" s="11"/>
    </row>
    <row r="5205" spans="1:8" x14ac:dyDescent="0.2">
      <c r="A5205" t="str">
        <f t="shared" si="89"/>
        <v>RTP04Tilgate Annex</v>
      </c>
      <c r="B5205" t="s">
        <v>199</v>
      </c>
      <c r="C5205" t="s">
        <v>12774</v>
      </c>
      <c r="D5205" t="s">
        <v>4163</v>
      </c>
      <c r="E5205" t="s">
        <v>4164</v>
      </c>
      <c r="F5205" t="s">
        <v>12795</v>
      </c>
      <c r="G5205" s="11"/>
      <c r="H5205" s="11"/>
    </row>
    <row r="5206" spans="1:8" x14ac:dyDescent="0.2">
      <c r="A5206" t="str">
        <f t="shared" si="89"/>
        <v>RTP04Tilgate Ward</v>
      </c>
      <c r="B5206" t="s">
        <v>199</v>
      </c>
      <c r="C5206" t="s">
        <v>12774</v>
      </c>
      <c r="D5206" t="s">
        <v>4163</v>
      </c>
      <c r="E5206" t="s">
        <v>4164</v>
      </c>
      <c r="F5206" t="s">
        <v>12796</v>
      </c>
      <c r="G5206" s="11"/>
      <c r="H5206" s="11"/>
    </row>
    <row r="5207" spans="1:8" x14ac:dyDescent="0.2">
      <c r="A5207" t="str">
        <f t="shared" si="89"/>
        <v>RTP04Woodland Ward</v>
      </c>
      <c r="B5207" t="s">
        <v>199</v>
      </c>
      <c r="C5207" t="s">
        <v>12774</v>
      </c>
      <c r="D5207" t="s">
        <v>4163</v>
      </c>
      <c r="E5207" t="s">
        <v>4164</v>
      </c>
      <c r="F5207" t="s">
        <v>12797</v>
      </c>
      <c r="G5207" s="11"/>
      <c r="H5207" s="11"/>
    </row>
    <row r="5208" spans="1:8" x14ac:dyDescent="0.2">
      <c r="A5208" t="str">
        <f t="shared" si="89"/>
        <v>RDR1RArundel Dist Hosp</v>
      </c>
      <c r="B5208" t="s">
        <v>199</v>
      </c>
      <c r="C5208" t="s">
        <v>12774</v>
      </c>
      <c r="D5208" t="s">
        <v>4163</v>
      </c>
      <c r="E5208" t="s">
        <v>4164</v>
      </c>
      <c r="F5208" t="s">
        <v>12798</v>
      </c>
      <c r="G5208" s="11"/>
      <c r="H5208" s="11"/>
    </row>
    <row r="5209" spans="1:8" x14ac:dyDescent="0.2">
      <c r="A5209" t="str">
        <f t="shared" si="89"/>
        <v>RDR2VDon Baines Ward</v>
      </c>
      <c r="B5209" t="s">
        <v>200</v>
      </c>
      <c r="C5209" t="s">
        <v>12799</v>
      </c>
      <c r="D5209" t="s">
        <v>1153</v>
      </c>
      <c r="E5209" t="s">
        <v>1154</v>
      </c>
      <c r="F5209" t="s">
        <v>12800</v>
      </c>
      <c r="G5209" s="11"/>
      <c r="H5209" s="11"/>
    </row>
    <row r="5210" spans="1:8" x14ac:dyDescent="0.2">
      <c r="A5210" t="str">
        <f t="shared" si="89"/>
        <v>RDR2VLeslie Smith Ward</v>
      </c>
      <c r="B5210" t="s">
        <v>200</v>
      </c>
      <c r="C5210" t="s">
        <v>12799</v>
      </c>
      <c r="D5210" t="s">
        <v>1155</v>
      </c>
      <c r="E5210" t="s">
        <v>1156</v>
      </c>
      <c r="F5210" t="s">
        <v>12801</v>
      </c>
      <c r="G5210" s="11"/>
      <c r="H5210" s="11"/>
    </row>
    <row r="5211" spans="1:8" x14ac:dyDescent="0.2">
      <c r="A5211" t="str">
        <f t="shared" si="89"/>
        <v>RDR3ECaravelle Ward</v>
      </c>
      <c r="B5211" t="s">
        <v>200</v>
      </c>
      <c r="C5211" t="s">
        <v>12799</v>
      </c>
      <c r="D5211" t="s">
        <v>1155</v>
      </c>
      <c r="E5211" t="s">
        <v>1156</v>
      </c>
      <c r="F5211" t="s">
        <v>12802</v>
      </c>
      <c r="G5211" s="11"/>
      <c r="H5211" s="11"/>
    </row>
    <row r="5212" spans="1:8" x14ac:dyDescent="0.2">
      <c r="A5212" t="str">
        <f t="shared" si="89"/>
        <v>RDR3EPiper Ward</v>
      </c>
      <c r="B5212" t="s">
        <v>200</v>
      </c>
      <c r="C5212" t="s">
        <v>12799</v>
      </c>
      <c r="D5212" t="s">
        <v>1167</v>
      </c>
      <c r="E5212" t="s">
        <v>1168</v>
      </c>
      <c r="F5212" t="s">
        <v>12803</v>
      </c>
      <c r="G5212" s="11"/>
      <c r="H5212" s="11"/>
    </row>
    <row r="5213" spans="1:8" x14ac:dyDescent="0.2">
      <c r="A5213" t="str">
        <f t="shared" si="89"/>
        <v>RDR3EViking Ward</v>
      </c>
      <c r="B5213" t="s">
        <v>200</v>
      </c>
      <c r="C5213" t="s">
        <v>12799</v>
      </c>
      <c r="D5213" t="s">
        <v>1167</v>
      </c>
      <c r="E5213" t="s">
        <v>1168</v>
      </c>
      <c r="F5213" t="s">
        <v>12804</v>
      </c>
      <c r="G5213" s="11"/>
      <c r="H5213" s="11"/>
    </row>
    <row r="5214" spans="1:8" x14ac:dyDescent="0.2">
      <c r="A5214" t="str">
        <f t="shared" si="89"/>
        <v>RDRCRCrowborough Hospital</v>
      </c>
      <c r="B5214" t="s">
        <v>200</v>
      </c>
      <c r="C5214" t="s">
        <v>12799</v>
      </c>
      <c r="D5214" t="s">
        <v>1167</v>
      </c>
      <c r="E5214" t="s">
        <v>1168</v>
      </c>
      <c r="F5214" t="s">
        <v>12805</v>
      </c>
      <c r="G5214" s="11"/>
      <c r="H5214" s="11"/>
    </row>
    <row r="5215" spans="1:8" x14ac:dyDescent="0.2">
      <c r="A5215" t="str">
        <f t="shared" si="89"/>
        <v>RDRHRHorizon Unit</v>
      </c>
      <c r="B5215" t="s">
        <v>200</v>
      </c>
      <c r="C5215" t="s">
        <v>12799</v>
      </c>
      <c r="D5215" t="s">
        <v>1169</v>
      </c>
      <c r="E5215" t="s">
        <v>1170</v>
      </c>
      <c r="F5215" t="s">
        <v>12806</v>
      </c>
      <c r="G5215" s="11"/>
      <c r="H5215" s="11"/>
    </row>
    <row r="5216" spans="1:8" x14ac:dyDescent="0.2">
      <c r="A5216" t="str">
        <f t="shared" si="89"/>
        <v>RDRLCLewes Vic Hospital</v>
      </c>
      <c r="B5216" t="s">
        <v>200</v>
      </c>
      <c r="C5216" t="s">
        <v>12799</v>
      </c>
      <c r="D5216" t="s">
        <v>1181</v>
      </c>
      <c r="E5216" t="s">
        <v>1182</v>
      </c>
      <c r="F5216" t="s">
        <v>12807</v>
      </c>
      <c r="G5216" s="11"/>
      <c r="H5216" s="11"/>
    </row>
    <row r="5217" spans="1:8" x14ac:dyDescent="0.2">
      <c r="A5217" t="str">
        <f t="shared" si="89"/>
        <v>RDR1HSalvington Lodge</v>
      </c>
      <c r="B5217" t="s">
        <v>200</v>
      </c>
      <c r="C5217" t="s">
        <v>12799</v>
      </c>
      <c r="D5217" t="s">
        <v>1195</v>
      </c>
      <c r="E5217" t="s">
        <v>1196</v>
      </c>
      <c r="F5217" t="s">
        <v>12808</v>
      </c>
      <c r="G5217" s="11"/>
      <c r="H5217" s="11"/>
    </row>
    <row r="5218" spans="1:8" x14ac:dyDescent="0.2">
      <c r="A5218" t="str">
        <f t="shared" si="89"/>
        <v>RDR4CKleinwort Ward</v>
      </c>
      <c r="B5218" t="s">
        <v>200</v>
      </c>
      <c r="C5218" t="s">
        <v>12799</v>
      </c>
      <c r="D5218" t="s">
        <v>1221</v>
      </c>
      <c r="E5218" t="s">
        <v>1222</v>
      </c>
      <c r="F5218" t="s">
        <v>12809</v>
      </c>
      <c r="G5218" s="11"/>
      <c r="H5218" s="11"/>
    </row>
    <row r="5219" spans="1:8" x14ac:dyDescent="0.2">
      <c r="A5219" t="str">
        <f t="shared" si="89"/>
        <v>RDRHAUckfield Hospital</v>
      </c>
      <c r="B5219" t="s">
        <v>200</v>
      </c>
      <c r="C5219" t="s">
        <v>12799</v>
      </c>
      <c r="D5219" t="s">
        <v>1233</v>
      </c>
      <c r="E5219" t="s">
        <v>1234</v>
      </c>
      <c r="F5219" t="s">
        <v>12810</v>
      </c>
      <c r="G5219" s="11"/>
      <c r="H5219" s="11"/>
    </row>
    <row r="5220" spans="1:8" x14ac:dyDescent="0.2">
      <c r="A5220" t="str">
        <f t="shared" si="89"/>
        <v>RDR1LZachary Merton Ward</v>
      </c>
      <c r="B5220" t="s">
        <v>200</v>
      </c>
      <c r="C5220" t="s">
        <v>12799</v>
      </c>
      <c r="D5220" t="s">
        <v>1243</v>
      </c>
      <c r="E5220" t="s">
        <v>1244</v>
      </c>
      <c r="F5220" t="s">
        <v>12811</v>
      </c>
      <c r="G5220" s="11"/>
      <c r="H5220" s="11"/>
    </row>
    <row r="5221" spans="1:8" x14ac:dyDescent="0.2">
      <c r="A5221" t="str">
        <f t="shared" si="89"/>
        <v>RX2F3Amberstone</v>
      </c>
      <c r="B5221" t="s">
        <v>200</v>
      </c>
      <c r="C5221" t="s">
        <v>12799</v>
      </c>
      <c r="D5221" t="s">
        <v>1247</v>
      </c>
      <c r="E5221" t="s">
        <v>1248</v>
      </c>
      <c r="F5221" t="s">
        <v>12812</v>
      </c>
      <c r="G5221" s="11"/>
      <c r="H5221" s="11"/>
    </row>
    <row r="5222" spans="1:8" x14ac:dyDescent="0.2">
      <c r="A5222" t="str">
        <f t="shared" si="89"/>
        <v>RX2L8Beechwood</v>
      </c>
      <c r="B5222" t="s">
        <v>201</v>
      </c>
      <c r="C5222" t="s">
        <v>12813</v>
      </c>
      <c r="D5222" t="s">
        <v>5714</v>
      </c>
      <c r="E5222" t="s">
        <v>5715</v>
      </c>
      <c r="F5222" t="s">
        <v>12814</v>
      </c>
      <c r="G5222" s="11"/>
      <c r="H5222" s="11"/>
    </row>
    <row r="5223" spans="1:8" x14ac:dyDescent="0.2">
      <c r="A5223" t="str">
        <f t="shared" si="89"/>
        <v>RX2X4Chalkhill</v>
      </c>
      <c r="B5223" t="s">
        <v>201</v>
      </c>
      <c r="C5223" t="s">
        <v>12813</v>
      </c>
      <c r="D5223" t="s">
        <v>5724</v>
      </c>
      <c r="E5223" t="s">
        <v>5725</v>
      </c>
      <c r="F5223" t="s">
        <v>9300</v>
      </c>
      <c r="G5223" s="11"/>
      <c r="H5223" s="11"/>
    </row>
    <row r="5224" spans="1:8" x14ac:dyDescent="0.2">
      <c r="A5224" t="str">
        <f t="shared" si="89"/>
        <v>RX27DFir Ward</v>
      </c>
      <c r="B5224" t="s">
        <v>201</v>
      </c>
      <c r="C5224" t="s">
        <v>12813</v>
      </c>
      <c r="D5224" t="s">
        <v>5740</v>
      </c>
      <c r="E5224" t="s">
        <v>5741</v>
      </c>
      <c r="F5224" t="s">
        <v>12815</v>
      </c>
      <c r="G5224" s="11"/>
      <c r="H5224" s="11"/>
    </row>
    <row r="5225" spans="1:8" x14ac:dyDescent="0.2">
      <c r="A5225" t="str">
        <f t="shared" si="89"/>
        <v>RX27DHazel Ward</v>
      </c>
      <c r="B5225" t="s">
        <v>201</v>
      </c>
      <c r="C5225" t="s">
        <v>12813</v>
      </c>
      <c r="D5225" t="s">
        <v>5749</v>
      </c>
      <c r="E5225" t="s">
        <v>5750</v>
      </c>
      <c r="F5225" t="s">
        <v>12816</v>
      </c>
      <c r="G5225" s="11"/>
      <c r="H5225" s="11"/>
    </row>
    <row r="5226" spans="1:8" x14ac:dyDescent="0.2">
      <c r="A5226" t="str">
        <f t="shared" si="89"/>
        <v>RX27DPine Ward</v>
      </c>
      <c r="B5226" t="s">
        <v>201</v>
      </c>
      <c r="C5226" t="s">
        <v>12813</v>
      </c>
      <c r="D5226" t="s">
        <v>5749</v>
      </c>
      <c r="E5226" t="s">
        <v>5750</v>
      </c>
      <c r="F5226" t="s">
        <v>9084</v>
      </c>
      <c r="G5226" s="11"/>
      <c r="H5226" s="11"/>
    </row>
    <row r="5227" spans="1:8" x14ac:dyDescent="0.2">
      <c r="A5227" t="str">
        <f t="shared" si="89"/>
        <v>RX2M1St Raphael Ward</v>
      </c>
      <c r="B5227" t="s">
        <v>201</v>
      </c>
      <c r="C5227" t="s">
        <v>12813</v>
      </c>
      <c r="D5227" t="s">
        <v>5749</v>
      </c>
      <c r="E5227" t="s">
        <v>5750</v>
      </c>
      <c r="F5227" t="s">
        <v>9079</v>
      </c>
      <c r="G5227" s="11"/>
      <c r="H5227" s="11"/>
    </row>
    <row r="5228" spans="1:8" x14ac:dyDescent="0.2">
      <c r="A5228" t="str">
        <f t="shared" si="89"/>
        <v>RX2M1Woodlands Abbey</v>
      </c>
      <c r="B5228" t="s">
        <v>201</v>
      </c>
      <c r="C5228" t="s">
        <v>12813</v>
      </c>
      <c r="D5228" t="s">
        <v>5759</v>
      </c>
      <c r="E5228" t="s">
        <v>5760</v>
      </c>
      <c r="F5228" t="s">
        <v>9745</v>
      </c>
      <c r="G5228" s="11"/>
      <c r="H5228" s="11"/>
    </row>
    <row r="5229" spans="1:8" x14ac:dyDescent="0.2">
      <c r="A5229" t="str">
        <f t="shared" si="89"/>
        <v>RX2M1Woodlands Castle</v>
      </c>
      <c r="B5229" t="s">
        <v>201</v>
      </c>
      <c r="C5229" t="s">
        <v>12813</v>
      </c>
      <c r="D5229" t="s">
        <v>5759</v>
      </c>
      <c r="E5229" t="s">
        <v>5760</v>
      </c>
      <c r="F5229" t="s">
        <v>9748</v>
      </c>
      <c r="G5229" s="11"/>
      <c r="H5229" s="11"/>
    </row>
    <row r="5230" spans="1:8" x14ac:dyDescent="0.2">
      <c r="A5230" t="str">
        <f t="shared" si="89"/>
        <v>RX2E7Amberley Ward</v>
      </c>
      <c r="B5230" t="s">
        <v>201</v>
      </c>
      <c r="C5230" t="s">
        <v>12813</v>
      </c>
      <c r="D5230" t="s">
        <v>5759</v>
      </c>
      <c r="E5230" t="s">
        <v>5760</v>
      </c>
      <c r="F5230" t="s">
        <v>9749</v>
      </c>
      <c r="G5230" s="11"/>
      <c r="H5230" s="11"/>
    </row>
    <row r="5231" spans="1:8" x14ac:dyDescent="0.2">
      <c r="A5231" t="str">
        <f t="shared" si="89"/>
        <v>RX2E7Bodiam</v>
      </c>
      <c r="B5231" t="s">
        <v>201</v>
      </c>
      <c r="C5231" t="s">
        <v>12813</v>
      </c>
      <c r="D5231" t="s">
        <v>5778</v>
      </c>
      <c r="E5231" t="s">
        <v>2796</v>
      </c>
      <c r="F5231" t="s">
        <v>12817</v>
      </c>
      <c r="G5231" s="11"/>
      <c r="H5231" s="11"/>
    </row>
    <row r="5232" spans="1:8" x14ac:dyDescent="0.2">
      <c r="A5232" t="str">
        <f t="shared" si="89"/>
        <v>RX2E7Heathfield Ward</v>
      </c>
      <c r="B5232" t="s">
        <v>201</v>
      </c>
      <c r="C5232" t="s">
        <v>12813</v>
      </c>
      <c r="D5232" t="s">
        <v>5778</v>
      </c>
      <c r="E5232" t="s">
        <v>2796</v>
      </c>
      <c r="F5232" t="s">
        <v>12818</v>
      </c>
      <c r="G5232" s="11"/>
      <c r="H5232" s="11"/>
    </row>
    <row r="5233" spans="1:8" x14ac:dyDescent="0.2">
      <c r="A5233" t="str">
        <f t="shared" si="89"/>
        <v>RX2EMRosemary Ward</v>
      </c>
      <c r="B5233" t="s">
        <v>201</v>
      </c>
      <c r="C5233" t="s">
        <v>12813</v>
      </c>
      <c r="D5233" t="s">
        <v>5778</v>
      </c>
      <c r="E5233" t="s">
        <v>2796</v>
      </c>
      <c r="F5233" t="s">
        <v>12819</v>
      </c>
      <c r="G5233" s="11"/>
      <c r="H5233" s="11"/>
    </row>
    <row r="5234" spans="1:8" x14ac:dyDescent="0.2">
      <c r="A5234" t="str">
        <f t="shared" si="89"/>
        <v>RX2EMSage Ward</v>
      </c>
      <c r="B5234" t="s">
        <v>201</v>
      </c>
      <c r="C5234" t="s">
        <v>12813</v>
      </c>
      <c r="D5234" t="s">
        <v>14585</v>
      </c>
      <c r="E5234" t="s">
        <v>14584</v>
      </c>
      <c r="F5234" t="s">
        <v>13828</v>
      </c>
      <c r="G5234" s="11"/>
      <c r="H5234" s="11"/>
    </row>
    <row r="5235" spans="1:8" x14ac:dyDescent="0.2">
      <c r="A5235" t="str">
        <f t="shared" si="89"/>
        <v>RX2EMThyme Ward</v>
      </c>
      <c r="B5235" t="s">
        <v>201</v>
      </c>
      <c r="C5235" t="s">
        <v>12813</v>
      </c>
      <c r="D5235" t="s">
        <v>14585</v>
      </c>
      <c r="E5235" t="s">
        <v>14584</v>
      </c>
      <c r="F5235" t="s">
        <v>14586</v>
      </c>
      <c r="G5235" s="11"/>
      <c r="H5235" s="11"/>
    </row>
    <row r="5236" spans="1:8" x14ac:dyDescent="0.2">
      <c r="A5236" t="str">
        <f t="shared" si="89"/>
        <v>RX2E9Ash Ward</v>
      </c>
      <c r="B5236" t="s">
        <v>201</v>
      </c>
      <c r="C5236" t="s">
        <v>12813</v>
      </c>
      <c r="D5236" t="s">
        <v>14585</v>
      </c>
      <c r="E5236" t="s">
        <v>14584</v>
      </c>
      <c r="F5236" t="s">
        <v>14636</v>
      </c>
      <c r="G5236" s="11"/>
      <c r="H5236" s="11"/>
    </row>
    <row r="5237" spans="1:8" x14ac:dyDescent="0.2">
      <c r="A5237" t="str">
        <f t="shared" ref="A5237:A5240" si="90">CONCATENATE(D5238,F5238)</f>
        <v>RX2E9Blossom Ward</v>
      </c>
      <c r="B5237" t="s">
        <v>201</v>
      </c>
      <c r="C5237" t="s">
        <v>12813</v>
      </c>
      <c r="D5237" t="s">
        <v>14592</v>
      </c>
      <c r="E5237" t="s">
        <v>14591</v>
      </c>
      <c r="F5237" t="s">
        <v>10872</v>
      </c>
      <c r="G5237" s="11"/>
      <c r="H5237" s="11"/>
    </row>
    <row r="5238" spans="1:8" x14ac:dyDescent="0.2">
      <c r="A5238" t="str">
        <f t="shared" si="90"/>
        <v>RX2E9Elm Ward</v>
      </c>
      <c r="B5238" t="s">
        <v>201</v>
      </c>
      <c r="C5238" t="s">
        <v>12813</v>
      </c>
      <c r="D5238" t="s">
        <v>14592</v>
      </c>
      <c r="E5238" t="s">
        <v>14591</v>
      </c>
      <c r="F5238" t="s">
        <v>14593</v>
      </c>
      <c r="G5238" s="11"/>
      <c r="H5238" s="11"/>
    </row>
    <row r="5239" spans="1:8" x14ac:dyDescent="0.2">
      <c r="A5239" t="str">
        <f t="shared" si="90"/>
        <v>RX2E9Oak Ward</v>
      </c>
      <c r="B5239" t="s">
        <v>201</v>
      </c>
      <c r="C5239" t="s">
        <v>12813</v>
      </c>
      <c r="D5239" t="s">
        <v>14592</v>
      </c>
      <c r="E5239" t="s">
        <v>14591</v>
      </c>
      <c r="F5239" t="s">
        <v>10048</v>
      </c>
      <c r="G5239" s="11"/>
      <c r="H5239" s="11"/>
    </row>
    <row r="5240" spans="1:8" x14ac:dyDescent="0.2">
      <c r="A5240" t="str">
        <f t="shared" si="90"/>
        <v>RX2C8Crawley Road</v>
      </c>
      <c r="B5240" t="s">
        <v>201</v>
      </c>
      <c r="C5240" t="s">
        <v>12813</v>
      </c>
      <c r="D5240" t="s">
        <v>14592</v>
      </c>
      <c r="E5240" t="s">
        <v>14591</v>
      </c>
      <c r="F5240" t="s">
        <v>10078</v>
      </c>
      <c r="G5240" s="11"/>
      <c r="H5240" s="11"/>
    </row>
    <row r="5241" spans="1:8" x14ac:dyDescent="0.2">
      <c r="A5241" t="str">
        <f t="shared" si="89"/>
        <v>RX2P0Amber Ward</v>
      </c>
      <c r="B5241" t="s">
        <v>201</v>
      </c>
      <c r="C5241" t="s">
        <v>12813</v>
      </c>
      <c r="D5241" t="s">
        <v>5824</v>
      </c>
      <c r="E5241" t="s">
        <v>1184</v>
      </c>
      <c r="F5241" t="s">
        <v>12821</v>
      </c>
      <c r="G5241" s="11"/>
      <c r="H5241" s="11"/>
    </row>
    <row r="5242" spans="1:8" x14ac:dyDescent="0.2">
      <c r="A5242" t="str">
        <f t="shared" si="89"/>
        <v>RX2P0Coral Ward</v>
      </c>
      <c r="B5242" t="s">
        <v>201</v>
      </c>
      <c r="C5242" t="s">
        <v>12813</v>
      </c>
      <c r="D5242" t="s">
        <v>5833</v>
      </c>
      <c r="E5242" t="s">
        <v>5834</v>
      </c>
      <c r="F5242" t="s">
        <v>9055</v>
      </c>
      <c r="G5242" s="11"/>
      <c r="H5242" s="11"/>
    </row>
    <row r="5243" spans="1:8" x14ac:dyDescent="0.2">
      <c r="A5243" t="str">
        <f t="shared" si="89"/>
        <v>RX2P0Jade Ward</v>
      </c>
      <c r="B5243" t="s">
        <v>201</v>
      </c>
      <c r="C5243" t="s">
        <v>12813</v>
      </c>
      <c r="D5243" t="s">
        <v>5833</v>
      </c>
      <c r="E5243" t="s">
        <v>5834</v>
      </c>
      <c r="F5243" t="s">
        <v>9056</v>
      </c>
      <c r="G5243" s="11"/>
      <c r="H5243" s="11"/>
    </row>
    <row r="5244" spans="1:8" x14ac:dyDescent="0.2">
      <c r="A5244" t="str">
        <f t="shared" si="89"/>
        <v>RX2P0Opal Ward</v>
      </c>
      <c r="B5244" t="s">
        <v>201</v>
      </c>
      <c r="C5244" t="s">
        <v>12813</v>
      </c>
      <c r="D5244" t="s">
        <v>5833</v>
      </c>
      <c r="E5244" t="s">
        <v>5834</v>
      </c>
      <c r="F5244" t="s">
        <v>9059</v>
      </c>
      <c r="G5244" s="11"/>
      <c r="H5244" s="11"/>
    </row>
    <row r="5245" spans="1:8" x14ac:dyDescent="0.2">
      <c r="A5245" t="str">
        <f t="shared" si="89"/>
        <v>RX277Larch Ward</v>
      </c>
      <c r="B5245" t="s">
        <v>201</v>
      </c>
      <c r="C5245" t="s">
        <v>12813</v>
      </c>
      <c r="D5245" t="s">
        <v>5833</v>
      </c>
      <c r="E5245" t="s">
        <v>5834</v>
      </c>
      <c r="F5245" t="s">
        <v>9061</v>
      </c>
      <c r="G5245" s="11"/>
      <c r="H5245" s="11"/>
    </row>
    <row r="5246" spans="1:8" x14ac:dyDescent="0.2">
      <c r="A5246" t="str">
        <f t="shared" si="89"/>
        <v>RX277Maple Ward</v>
      </c>
      <c r="B5246" t="s">
        <v>201</v>
      </c>
      <c r="C5246" t="s">
        <v>12813</v>
      </c>
      <c r="D5246" t="s">
        <v>5851</v>
      </c>
      <c r="E5246" t="s">
        <v>5852</v>
      </c>
      <c r="F5246" t="s">
        <v>10879</v>
      </c>
      <c r="G5246" s="11"/>
      <c r="H5246" s="11"/>
    </row>
    <row r="5247" spans="1:8" x14ac:dyDescent="0.2">
      <c r="A5247" t="str">
        <f t="shared" si="89"/>
        <v>RX277Rowan Ward</v>
      </c>
      <c r="B5247" t="s">
        <v>201</v>
      </c>
      <c r="C5247" t="s">
        <v>12813</v>
      </c>
      <c r="D5247" t="s">
        <v>5851</v>
      </c>
      <c r="E5247" t="s">
        <v>5852</v>
      </c>
      <c r="F5247" t="s">
        <v>10881</v>
      </c>
      <c r="G5247" s="11"/>
      <c r="H5247" s="11"/>
    </row>
    <row r="5248" spans="1:8" x14ac:dyDescent="0.2">
      <c r="A5248" t="str">
        <f t="shared" si="89"/>
        <v>RX277Selden Centre</v>
      </c>
      <c r="B5248" t="s">
        <v>201</v>
      </c>
      <c r="C5248" t="s">
        <v>12813</v>
      </c>
      <c r="D5248" t="s">
        <v>5851</v>
      </c>
      <c r="E5248" t="s">
        <v>5852</v>
      </c>
      <c r="F5248" t="s">
        <v>8671</v>
      </c>
      <c r="G5248" s="11"/>
      <c r="H5248" s="11"/>
    </row>
    <row r="5249" spans="1:8" x14ac:dyDescent="0.2">
      <c r="A5249" t="str">
        <f t="shared" si="89"/>
        <v>RX277Shepherd House</v>
      </c>
      <c r="B5249" t="s">
        <v>201</v>
      </c>
      <c r="C5249" t="s">
        <v>12813</v>
      </c>
      <c r="D5249" t="s">
        <v>5851</v>
      </c>
      <c r="E5249" t="s">
        <v>5852</v>
      </c>
      <c r="F5249" t="s">
        <v>12822</v>
      </c>
      <c r="G5249" s="11"/>
      <c r="H5249" s="11"/>
    </row>
    <row r="5250" spans="1:8" x14ac:dyDescent="0.2">
      <c r="A5250" t="str">
        <f t="shared" si="89"/>
        <v>RX213Brunswick Ward</v>
      </c>
      <c r="B5250" t="s">
        <v>201</v>
      </c>
      <c r="C5250" t="s">
        <v>12813</v>
      </c>
      <c r="D5250" t="s">
        <v>5851</v>
      </c>
      <c r="E5250" t="s">
        <v>5852</v>
      </c>
      <c r="F5250" t="s">
        <v>12823</v>
      </c>
      <c r="G5250" s="11"/>
      <c r="H5250" s="11"/>
    </row>
    <row r="5251" spans="1:8" x14ac:dyDescent="0.2">
      <c r="A5251" t="str">
        <f t="shared" si="89"/>
        <v>RX213Caburn Ward</v>
      </c>
      <c r="B5251" t="s">
        <v>201</v>
      </c>
      <c r="C5251" t="s">
        <v>12813</v>
      </c>
      <c r="D5251" t="s">
        <v>5860</v>
      </c>
      <c r="E5251" t="s">
        <v>1202</v>
      </c>
      <c r="F5251" t="s">
        <v>12824</v>
      </c>
      <c r="G5251" s="11"/>
      <c r="H5251" s="11"/>
    </row>
    <row r="5252" spans="1:8" x14ac:dyDescent="0.2">
      <c r="A5252" t="str">
        <f t="shared" si="89"/>
        <v>RX213Meridian Ward</v>
      </c>
      <c r="B5252" t="s">
        <v>201</v>
      </c>
      <c r="C5252" t="s">
        <v>12813</v>
      </c>
      <c r="D5252" t="s">
        <v>5860</v>
      </c>
      <c r="E5252" t="s">
        <v>1202</v>
      </c>
      <c r="F5252" t="s">
        <v>12825</v>
      </c>
      <c r="G5252" s="11"/>
      <c r="H5252" s="11"/>
    </row>
    <row r="5253" spans="1:8" x14ac:dyDescent="0.2">
      <c r="A5253" t="str">
        <f t="shared" si="89"/>
        <v>RX213Pavillion Ward</v>
      </c>
      <c r="B5253" t="s">
        <v>201</v>
      </c>
      <c r="C5253" t="s">
        <v>12813</v>
      </c>
      <c r="D5253" t="s">
        <v>5860</v>
      </c>
      <c r="E5253" t="s">
        <v>1202</v>
      </c>
      <c r="F5253" t="s">
        <v>12826</v>
      </c>
      <c r="G5253" s="11"/>
      <c r="H5253" s="11"/>
    </row>
    <row r="5254" spans="1:8" x14ac:dyDescent="0.2">
      <c r="A5254" t="str">
        <f t="shared" si="89"/>
        <v>RX213Regency Ward</v>
      </c>
      <c r="B5254" t="s">
        <v>201</v>
      </c>
      <c r="C5254" t="s">
        <v>12813</v>
      </c>
      <c r="D5254" t="s">
        <v>5860</v>
      </c>
      <c r="E5254" t="s">
        <v>1202</v>
      </c>
      <c r="F5254" t="s">
        <v>12827</v>
      </c>
      <c r="G5254" s="11"/>
      <c r="H5254" s="11"/>
    </row>
    <row r="5255" spans="1:8" x14ac:dyDescent="0.2">
      <c r="A5255" t="str">
        <f t="shared" si="89"/>
        <v>RX26NOaklands Ward</v>
      </c>
      <c r="B5255" t="s">
        <v>201</v>
      </c>
      <c r="C5255" t="s">
        <v>12813</v>
      </c>
      <c r="D5255" t="s">
        <v>5860</v>
      </c>
      <c r="E5255" t="s">
        <v>1202</v>
      </c>
      <c r="F5255" t="s">
        <v>12828</v>
      </c>
      <c r="G5255" s="11"/>
      <c r="H5255" s="11"/>
    </row>
    <row r="5256" spans="1:8" x14ac:dyDescent="0.2">
      <c r="A5256" t="str">
        <f t="shared" ref="A5256" si="91">CONCATENATE(D5257,F5257)</f>
        <v>RX2F9Rutland Gardens</v>
      </c>
      <c r="B5256" t="s">
        <v>201</v>
      </c>
      <c r="C5256" t="s">
        <v>12813</v>
      </c>
      <c r="D5256" t="s">
        <v>5884</v>
      </c>
      <c r="E5256" t="s">
        <v>5885</v>
      </c>
      <c r="F5256" t="s">
        <v>12829</v>
      </c>
      <c r="G5256" s="11"/>
      <c r="H5256" s="11"/>
    </row>
    <row r="5257" spans="1:8" x14ac:dyDescent="0.2">
      <c r="A5257" t="str">
        <f t="shared" si="89"/>
        <v>RX240Connolly House</v>
      </c>
      <c r="B5257" t="s">
        <v>201</v>
      </c>
      <c r="C5257" t="s">
        <v>12813</v>
      </c>
      <c r="D5257" t="s">
        <v>14596</v>
      </c>
      <c r="E5257" t="s">
        <v>14594</v>
      </c>
      <c r="F5257" t="s">
        <v>14597</v>
      </c>
      <c r="G5257" s="11"/>
      <c r="H5257" s="11"/>
    </row>
    <row r="5258" spans="1:8" x14ac:dyDescent="0.2">
      <c r="A5258" t="str">
        <f t="shared" si="89"/>
        <v>RX240Grove Ward</v>
      </c>
      <c r="B5258" t="s">
        <v>201</v>
      </c>
      <c r="C5258" t="s">
        <v>12813</v>
      </c>
      <c r="D5258" t="s">
        <v>5956</v>
      </c>
      <c r="E5258" t="s">
        <v>5957</v>
      </c>
      <c r="F5258" t="s">
        <v>12830</v>
      </c>
      <c r="G5258" s="11"/>
      <c r="H5258" s="11"/>
    </row>
    <row r="5259" spans="1:8" x14ac:dyDescent="0.2">
      <c r="A5259" t="str">
        <f t="shared" si="89"/>
        <v>RX240Orchard Ward</v>
      </c>
      <c r="B5259" t="s">
        <v>201</v>
      </c>
      <c r="C5259" t="s">
        <v>12813</v>
      </c>
      <c r="D5259" t="s">
        <v>5956</v>
      </c>
      <c r="E5259" t="s">
        <v>5957</v>
      </c>
      <c r="F5259" t="s">
        <v>12831</v>
      </c>
      <c r="G5259" s="11"/>
      <c r="H5259" s="11"/>
    </row>
    <row r="5260" spans="1:8" x14ac:dyDescent="0.2">
      <c r="A5260" t="str">
        <f t="shared" si="89"/>
        <v>RMP01Acute Cardiology Unit</v>
      </c>
      <c r="B5260" t="s">
        <v>201</v>
      </c>
      <c r="C5260" t="s">
        <v>12813</v>
      </c>
      <c r="D5260" t="s">
        <v>5956</v>
      </c>
      <c r="E5260" t="s">
        <v>5957</v>
      </c>
      <c r="F5260" t="s">
        <v>12832</v>
      </c>
      <c r="G5260" s="11"/>
      <c r="H5260" s="11"/>
    </row>
    <row r="5261" spans="1:8" x14ac:dyDescent="0.2">
      <c r="A5261" t="str">
        <f t="shared" ref="A5261:A5324" si="92">CONCATENATE(D5262,F5262)</f>
        <v>RMP01Acute Medical Unit</v>
      </c>
      <c r="B5261" t="s">
        <v>202</v>
      </c>
      <c r="C5261" t="s">
        <v>12833</v>
      </c>
      <c r="D5261" t="s">
        <v>2381</v>
      </c>
      <c r="E5261" t="s">
        <v>2382</v>
      </c>
      <c r="F5261" t="s">
        <v>11476</v>
      </c>
      <c r="G5261" s="11"/>
      <c r="H5261" s="11"/>
    </row>
    <row r="5262" spans="1:8" x14ac:dyDescent="0.2">
      <c r="A5262" t="str">
        <f t="shared" si="92"/>
        <v>RMP01Childrens Unit</v>
      </c>
      <c r="B5262" t="s">
        <v>202</v>
      </c>
      <c r="C5262" t="s">
        <v>12833</v>
      </c>
      <c r="D5262" t="s">
        <v>2381</v>
      </c>
      <c r="E5262" t="s">
        <v>2382</v>
      </c>
      <c r="F5262" t="s">
        <v>9310</v>
      </c>
      <c r="G5262" s="11"/>
      <c r="H5262" s="11"/>
    </row>
    <row r="5263" spans="1:8" x14ac:dyDescent="0.2">
      <c r="A5263" t="str">
        <f t="shared" si="92"/>
        <v>RMP01Critical Care Unit</v>
      </c>
      <c r="B5263" t="s">
        <v>202</v>
      </c>
      <c r="C5263" t="s">
        <v>12833</v>
      </c>
      <c r="D5263" t="s">
        <v>2381</v>
      </c>
      <c r="E5263" t="s">
        <v>2382</v>
      </c>
      <c r="F5263" t="s">
        <v>9606</v>
      </c>
      <c r="G5263" s="11"/>
      <c r="H5263" s="11"/>
    </row>
    <row r="5264" spans="1:8" x14ac:dyDescent="0.2">
      <c r="A5264" t="str">
        <f t="shared" si="92"/>
        <v>RMP01Day Surgery Endoscopy Unit</v>
      </c>
      <c r="B5264" t="s">
        <v>202</v>
      </c>
      <c r="C5264" t="s">
        <v>12833</v>
      </c>
      <c r="D5264" t="s">
        <v>2381</v>
      </c>
      <c r="E5264" t="s">
        <v>2382</v>
      </c>
      <c r="F5264" t="s">
        <v>9452</v>
      </c>
      <c r="G5264" s="11" t="s">
        <v>14253</v>
      </c>
      <c r="H5264" s="11">
        <v>43994</v>
      </c>
    </row>
    <row r="5265" spans="1:8" x14ac:dyDescent="0.2">
      <c r="A5265" t="str">
        <f t="shared" si="92"/>
        <v>RMP01Emergency Orthopaedic Unit</v>
      </c>
      <c r="B5265" t="s">
        <v>202</v>
      </c>
      <c r="C5265" t="s">
        <v>12833</v>
      </c>
      <c r="D5265" t="s">
        <v>2381</v>
      </c>
      <c r="E5265" t="s">
        <v>2382</v>
      </c>
      <c r="F5265" t="s">
        <v>14284</v>
      </c>
      <c r="G5265" s="11"/>
      <c r="H5265" s="11"/>
    </row>
    <row r="5266" spans="1:8" x14ac:dyDescent="0.2">
      <c r="A5266" t="str">
        <f t="shared" si="92"/>
        <v>RMP01Heart Care Unit</v>
      </c>
      <c r="B5266" t="s">
        <v>202</v>
      </c>
      <c r="C5266" t="s">
        <v>12833</v>
      </c>
      <c r="D5266" t="s">
        <v>2381</v>
      </c>
      <c r="E5266" t="s">
        <v>2382</v>
      </c>
      <c r="F5266" t="s">
        <v>12834</v>
      </c>
      <c r="G5266" s="11"/>
      <c r="H5266" s="11"/>
    </row>
    <row r="5267" spans="1:8" x14ac:dyDescent="0.2">
      <c r="A5267" t="str">
        <f t="shared" si="92"/>
        <v>RMP01Integrated Assessment Unit</v>
      </c>
      <c r="B5267" t="s">
        <v>202</v>
      </c>
      <c r="C5267" t="s">
        <v>12833</v>
      </c>
      <c r="D5267" t="s">
        <v>2381</v>
      </c>
      <c r="E5267" t="s">
        <v>2382</v>
      </c>
      <c r="F5267" t="s">
        <v>12835</v>
      </c>
      <c r="G5267" s="11" t="s">
        <v>14253</v>
      </c>
      <c r="H5267" s="11">
        <v>43994</v>
      </c>
    </row>
    <row r="5268" spans="1:8" x14ac:dyDescent="0.2">
      <c r="A5268" t="str">
        <f t="shared" si="92"/>
        <v>RMP01Integrated Surgical Gynaecology Unit</v>
      </c>
      <c r="B5268" t="s">
        <v>202</v>
      </c>
      <c r="C5268" t="s">
        <v>12833</v>
      </c>
      <c r="D5268" t="s">
        <v>2381</v>
      </c>
      <c r="E5268" t="s">
        <v>2382</v>
      </c>
      <c r="F5268" t="s">
        <v>14285</v>
      </c>
      <c r="G5268" s="11"/>
      <c r="H5268" s="11"/>
    </row>
    <row r="5269" spans="1:8" x14ac:dyDescent="0.2">
      <c r="A5269" t="str">
        <f t="shared" si="92"/>
        <v>RMP01Maternity Unit</v>
      </c>
      <c r="B5269" t="s">
        <v>202</v>
      </c>
      <c r="C5269" t="s">
        <v>12833</v>
      </c>
      <c r="D5269" t="s">
        <v>2381</v>
      </c>
      <c r="E5269" t="s">
        <v>2382</v>
      </c>
      <c r="F5269" t="s">
        <v>12836</v>
      </c>
      <c r="G5269" s="11" t="s">
        <v>14253</v>
      </c>
      <c r="H5269" s="11">
        <v>43994</v>
      </c>
    </row>
    <row r="5270" spans="1:8" x14ac:dyDescent="0.2">
      <c r="A5270" t="str">
        <f t="shared" si="92"/>
        <v>RMP01Neonatal Intensive Care Unit</v>
      </c>
      <c r="B5270" t="s">
        <v>202</v>
      </c>
      <c r="C5270" t="s">
        <v>12833</v>
      </c>
      <c r="D5270" t="s">
        <v>2381</v>
      </c>
      <c r="E5270" t="s">
        <v>2382</v>
      </c>
      <c r="F5270" t="s">
        <v>9910</v>
      </c>
      <c r="G5270" s="11"/>
      <c r="H5270" s="11"/>
    </row>
    <row r="5271" spans="1:8" x14ac:dyDescent="0.2">
      <c r="A5271" t="str">
        <f t="shared" si="92"/>
        <v>RMP01Planned Orthopaedic Unit</v>
      </c>
      <c r="B5271" t="s">
        <v>202</v>
      </c>
      <c r="C5271" t="s">
        <v>12833</v>
      </c>
      <c r="D5271" t="s">
        <v>2381</v>
      </c>
      <c r="E5271" t="s">
        <v>2382</v>
      </c>
      <c r="F5271" t="s">
        <v>9612</v>
      </c>
      <c r="G5271" s="11"/>
      <c r="H5271" s="11"/>
    </row>
    <row r="5272" spans="1:8" x14ac:dyDescent="0.2">
      <c r="A5272" t="str">
        <f t="shared" si="92"/>
        <v>RMP01Stamford Unit 1st Floor</v>
      </c>
      <c r="B5272" t="s">
        <v>202</v>
      </c>
      <c r="C5272" t="s">
        <v>12833</v>
      </c>
      <c r="D5272" t="s">
        <v>2381</v>
      </c>
      <c r="E5272" t="s">
        <v>2382</v>
      </c>
      <c r="F5272" t="s">
        <v>12837</v>
      </c>
      <c r="G5272" s="11"/>
      <c r="H5272" s="11"/>
    </row>
    <row r="5273" spans="1:8" x14ac:dyDescent="0.2">
      <c r="A5273" t="str">
        <f t="shared" si="92"/>
        <v>RMP01Stamford Unit 2nd Floor</v>
      </c>
      <c r="B5273" t="s">
        <v>202</v>
      </c>
      <c r="C5273" t="s">
        <v>12833</v>
      </c>
      <c r="D5273" t="s">
        <v>2381</v>
      </c>
      <c r="E5273" t="s">
        <v>2382</v>
      </c>
      <c r="F5273" t="s">
        <v>12838</v>
      </c>
      <c r="G5273" s="11"/>
      <c r="H5273" s="11"/>
    </row>
    <row r="5274" spans="1:8" x14ac:dyDescent="0.2">
      <c r="A5274" t="str">
        <f t="shared" si="92"/>
        <v>RMP01Stamford Unit Ground Floor</v>
      </c>
      <c r="B5274" t="s">
        <v>202</v>
      </c>
      <c r="C5274" t="s">
        <v>12833</v>
      </c>
      <c r="D5274" t="s">
        <v>2381</v>
      </c>
      <c r="E5274" t="s">
        <v>2382</v>
      </c>
      <c r="F5274" t="s">
        <v>12839</v>
      </c>
      <c r="G5274" s="11"/>
      <c r="H5274" s="12"/>
    </row>
    <row r="5275" spans="1:8" x14ac:dyDescent="0.2">
      <c r="A5275" t="str">
        <f t="shared" si="92"/>
        <v>RMP01Ward 27 Maternity</v>
      </c>
      <c r="B5275" t="s">
        <v>202</v>
      </c>
      <c r="C5275" t="s">
        <v>12833</v>
      </c>
      <c r="D5275" t="s">
        <v>2381</v>
      </c>
      <c r="E5275" t="s">
        <v>2382</v>
      </c>
      <c r="F5275" t="s">
        <v>12840</v>
      </c>
      <c r="G5275" s="11"/>
      <c r="H5275" s="11"/>
    </row>
    <row r="5276" spans="1:8" x14ac:dyDescent="0.2">
      <c r="A5276" t="str">
        <f t="shared" si="92"/>
        <v>RMP01Ward 31 Adult Medicine</v>
      </c>
      <c r="B5276" t="s">
        <v>202</v>
      </c>
      <c r="C5276" t="s">
        <v>12833</v>
      </c>
      <c r="D5276" t="s">
        <v>2381</v>
      </c>
      <c r="E5276" t="s">
        <v>2382</v>
      </c>
      <c r="F5276" t="s">
        <v>12841</v>
      </c>
      <c r="G5276" s="11"/>
      <c r="H5276" s="11"/>
    </row>
    <row r="5277" spans="1:8" x14ac:dyDescent="0.2">
      <c r="A5277" t="str">
        <f t="shared" si="92"/>
        <v>RMP01Ward 40 Adult Medicine</v>
      </c>
      <c r="B5277" t="s">
        <v>202</v>
      </c>
      <c r="C5277" t="s">
        <v>12833</v>
      </c>
      <c r="D5277" t="s">
        <v>2381</v>
      </c>
      <c r="E5277" t="s">
        <v>2382</v>
      </c>
      <c r="F5277" t="s">
        <v>12842</v>
      </c>
      <c r="G5277" s="11"/>
      <c r="H5277" s="11"/>
    </row>
    <row r="5278" spans="1:8" x14ac:dyDescent="0.2">
      <c r="A5278" t="str">
        <f t="shared" si="92"/>
        <v>RMP01Ward 41 Adult Medicine</v>
      </c>
      <c r="B5278" t="s">
        <v>202</v>
      </c>
      <c r="C5278" t="s">
        <v>12833</v>
      </c>
      <c r="D5278" t="s">
        <v>2381</v>
      </c>
      <c r="E5278" t="s">
        <v>2382</v>
      </c>
      <c r="F5278" t="s">
        <v>12843</v>
      </c>
      <c r="G5278" s="11"/>
      <c r="H5278" s="11"/>
    </row>
    <row r="5279" spans="1:8" x14ac:dyDescent="0.2">
      <c r="A5279" t="str">
        <f t="shared" si="92"/>
        <v>RMP01Ward 42 Adult Medicine</v>
      </c>
      <c r="B5279" t="s">
        <v>202</v>
      </c>
      <c r="C5279" t="s">
        <v>12833</v>
      </c>
      <c r="D5279" t="s">
        <v>2381</v>
      </c>
      <c r="E5279" t="s">
        <v>2382</v>
      </c>
      <c r="F5279" t="s">
        <v>12844</v>
      </c>
      <c r="G5279" s="11"/>
      <c r="H5279" s="11"/>
    </row>
    <row r="5280" spans="1:8" x14ac:dyDescent="0.2">
      <c r="A5280" t="str">
        <f t="shared" si="92"/>
        <v>RMP01Ward 44 Adult Medicine</v>
      </c>
      <c r="B5280" t="s">
        <v>202</v>
      </c>
      <c r="C5280" t="s">
        <v>12833</v>
      </c>
      <c r="D5280" t="s">
        <v>2381</v>
      </c>
      <c r="E5280" t="s">
        <v>2382</v>
      </c>
      <c r="F5280" t="s">
        <v>12845</v>
      </c>
      <c r="G5280" s="11"/>
      <c r="H5280" s="11"/>
    </row>
    <row r="5281" spans="1:8" x14ac:dyDescent="0.2">
      <c r="A5281" t="str">
        <f t="shared" si="92"/>
        <v>RMP01Ward 45 Adult Medicine and Stroke Support</v>
      </c>
      <c r="B5281" t="s">
        <v>202</v>
      </c>
      <c r="C5281" t="s">
        <v>12833</v>
      </c>
      <c r="D5281" t="s">
        <v>2381</v>
      </c>
      <c r="E5281" t="s">
        <v>2382</v>
      </c>
      <c r="F5281" t="s">
        <v>12846</v>
      </c>
      <c r="G5281" s="11"/>
      <c r="H5281" s="11"/>
    </row>
    <row r="5282" spans="1:8" x14ac:dyDescent="0.2">
      <c r="A5282" t="str">
        <f t="shared" si="92"/>
        <v>RMP01Ward 46 Adult Medicine</v>
      </c>
      <c r="B5282" t="s">
        <v>202</v>
      </c>
      <c r="C5282" t="s">
        <v>12833</v>
      </c>
      <c r="D5282" t="s">
        <v>2381</v>
      </c>
      <c r="E5282" t="s">
        <v>2382</v>
      </c>
      <c r="F5282" t="s">
        <v>12847</v>
      </c>
      <c r="G5282" s="11"/>
      <c r="H5282" s="11"/>
    </row>
    <row r="5283" spans="1:8" x14ac:dyDescent="0.2">
      <c r="A5283" t="str">
        <f t="shared" si="92"/>
        <v>RX3ATCeddesfeld</v>
      </c>
      <c r="B5283" t="s">
        <v>202</v>
      </c>
      <c r="C5283" t="s">
        <v>12833</v>
      </c>
      <c r="D5283" t="s">
        <v>2381</v>
      </c>
      <c r="E5283" t="s">
        <v>2382</v>
      </c>
      <c r="F5283" t="s">
        <v>12848</v>
      </c>
      <c r="G5283" s="11"/>
      <c r="H5283" s="11"/>
    </row>
    <row r="5284" spans="1:8" x14ac:dyDescent="0.2">
      <c r="A5284" t="str">
        <f t="shared" si="92"/>
        <v>RX3ATHamsterley</v>
      </c>
      <c r="B5284" t="s">
        <v>203</v>
      </c>
      <c r="C5284" t="s">
        <v>12868</v>
      </c>
      <c r="D5284" t="s">
        <v>6014</v>
      </c>
      <c r="E5284" t="s">
        <v>6015</v>
      </c>
      <c r="F5284" t="s">
        <v>12869</v>
      </c>
      <c r="G5284" s="11"/>
      <c r="H5284" s="11"/>
    </row>
    <row r="5285" spans="1:8" x14ac:dyDescent="0.2">
      <c r="A5285" t="str">
        <f t="shared" si="92"/>
        <v>RX3FCAysgarth</v>
      </c>
      <c r="B5285" t="s">
        <v>203</v>
      </c>
      <c r="C5285" t="s">
        <v>12868</v>
      </c>
      <c r="D5285" t="s">
        <v>6014</v>
      </c>
      <c r="E5285" t="s">
        <v>6015</v>
      </c>
      <c r="F5285" t="s">
        <v>12870</v>
      </c>
      <c r="G5285" s="11"/>
      <c r="H5285" s="11"/>
    </row>
    <row r="5286" spans="1:8" x14ac:dyDescent="0.2">
      <c r="A5286" t="str">
        <f t="shared" si="92"/>
        <v>RX3NPBankfields Court Unit 2</v>
      </c>
      <c r="B5286" t="s">
        <v>203</v>
      </c>
      <c r="C5286" t="s">
        <v>12868</v>
      </c>
      <c r="D5286" t="s">
        <v>6016</v>
      </c>
      <c r="E5286" t="s">
        <v>6017</v>
      </c>
      <c r="F5286" t="s">
        <v>12871</v>
      </c>
      <c r="G5286" s="11"/>
      <c r="H5286" s="11"/>
    </row>
    <row r="5287" spans="1:8" x14ac:dyDescent="0.2">
      <c r="A5287" t="str">
        <f t="shared" si="92"/>
        <v>RX3NQBankfields Court</v>
      </c>
      <c r="B5287" t="s">
        <v>203</v>
      </c>
      <c r="C5287" t="s">
        <v>12868</v>
      </c>
      <c r="D5287" t="s">
        <v>6022</v>
      </c>
      <c r="E5287" t="s">
        <v>6023</v>
      </c>
      <c r="F5287" t="s">
        <v>12872</v>
      </c>
      <c r="G5287" s="11"/>
      <c r="H5287" s="11"/>
    </row>
    <row r="5288" spans="1:8" x14ac:dyDescent="0.2">
      <c r="A5288" t="str">
        <f t="shared" si="92"/>
        <v>RX35ECherry Tree House</v>
      </c>
      <c r="B5288" t="s">
        <v>203</v>
      </c>
      <c r="C5288" t="s">
        <v>12868</v>
      </c>
      <c r="D5288" t="s">
        <v>6024</v>
      </c>
      <c r="E5288" t="s">
        <v>6025</v>
      </c>
      <c r="F5288" t="s">
        <v>12873</v>
      </c>
      <c r="G5288" s="11"/>
      <c r="H5288" s="11"/>
    </row>
    <row r="5289" spans="1:8" x14ac:dyDescent="0.2">
      <c r="A5289" t="str">
        <f t="shared" si="92"/>
        <v>RX3EYAyckbourn Danby Ward</v>
      </c>
      <c r="B5289" t="s">
        <v>203</v>
      </c>
      <c r="C5289" t="s">
        <v>12868</v>
      </c>
      <c r="D5289" t="s">
        <v>6038</v>
      </c>
      <c r="E5289" t="s">
        <v>6039</v>
      </c>
      <c r="F5289" t="s">
        <v>12874</v>
      </c>
      <c r="G5289" s="11"/>
      <c r="H5289" s="11"/>
    </row>
    <row r="5290" spans="1:8" x14ac:dyDescent="0.2">
      <c r="A5290" t="str">
        <f t="shared" si="92"/>
        <v>RX3EYAyckbourn Esk Ward</v>
      </c>
      <c r="B5290" t="s">
        <v>203</v>
      </c>
      <c r="C5290" t="s">
        <v>12868</v>
      </c>
      <c r="D5290" t="s">
        <v>6046</v>
      </c>
      <c r="E5290" t="s">
        <v>6047</v>
      </c>
      <c r="F5290" t="s">
        <v>12875</v>
      </c>
      <c r="G5290" s="11"/>
      <c r="H5290" s="11"/>
    </row>
    <row r="5291" spans="1:8" x14ac:dyDescent="0.2">
      <c r="A5291" t="str">
        <f t="shared" si="92"/>
        <v>RX3MVRowan Lea</v>
      </c>
      <c r="B5291" t="s">
        <v>203</v>
      </c>
      <c r="C5291" t="s">
        <v>12868</v>
      </c>
      <c r="D5291" t="s">
        <v>6046</v>
      </c>
      <c r="E5291" t="s">
        <v>6047</v>
      </c>
      <c r="F5291" t="s">
        <v>12876</v>
      </c>
      <c r="G5291" s="11"/>
      <c r="H5291" s="11"/>
    </row>
    <row r="5292" spans="1:8" x14ac:dyDescent="0.2">
      <c r="A5292" t="str">
        <f t="shared" si="92"/>
        <v>RX3KIEbor Ward</v>
      </c>
      <c r="B5292" t="s">
        <v>203</v>
      </c>
      <c r="C5292" t="s">
        <v>12868</v>
      </c>
      <c r="D5292" t="s">
        <v>6048</v>
      </c>
      <c r="E5292" t="s">
        <v>6049</v>
      </c>
      <c r="F5292" t="s">
        <v>12877</v>
      </c>
      <c r="G5292" s="11" t="s">
        <v>14286</v>
      </c>
      <c r="H5292" s="11">
        <v>44039</v>
      </c>
    </row>
    <row r="5293" spans="1:8" x14ac:dyDescent="0.2">
      <c r="A5293" t="str">
        <f t="shared" si="92"/>
        <v>RX3KIMinster Ward</v>
      </c>
      <c r="B5293" t="s">
        <v>203</v>
      </c>
      <c r="C5293" t="s">
        <v>12868</v>
      </c>
      <c r="D5293" t="s">
        <v>14161</v>
      </c>
      <c r="E5293" t="s">
        <v>14162</v>
      </c>
      <c r="F5293" t="s">
        <v>12889</v>
      </c>
      <c r="G5293" s="11" t="s">
        <v>14286</v>
      </c>
      <c r="H5293" s="11">
        <v>44039</v>
      </c>
    </row>
    <row r="5294" spans="1:8" x14ac:dyDescent="0.2">
      <c r="A5294" t="str">
        <f t="shared" si="92"/>
        <v>RX3KIMoor Croft</v>
      </c>
      <c r="B5294" t="s">
        <v>203</v>
      </c>
      <c r="C5294" t="s">
        <v>12868</v>
      </c>
      <c r="D5294" t="s">
        <v>14161</v>
      </c>
      <c r="E5294" t="s">
        <v>14162</v>
      </c>
      <c r="F5294" t="s">
        <v>12890</v>
      </c>
      <c r="G5294" s="11"/>
      <c r="H5294" s="11"/>
    </row>
    <row r="5295" spans="1:8" x14ac:dyDescent="0.2">
      <c r="A5295" t="str">
        <f t="shared" si="92"/>
        <v>RX3KIWold View</v>
      </c>
      <c r="B5295" t="s">
        <v>203</v>
      </c>
      <c r="C5295" t="s">
        <v>12868</v>
      </c>
      <c r="D5295" t="s">
        <v>14161</v>
      </c>
      <c r="E5295" t="s">
        <v>14162</v>
      </c>
      <c r="F5295" t="s">
        <v>14163</v>
      </c>
      <c r="G5295" s="11"/>
      <c r="H5295" s="11"/>
    </row>
    <row r="5296" spans="1:8" x14ac:dyDescent="0.2">
      <c r="A5296" t="str">
        <f t="shared" si="92"/>
        <v>RX3CLBek-Ramsey Ward</v>
      </c>
      <c r="B5296" t="s">
        <v>203</v>
      </c>
      <c r="C5296" t="s">
        <v>12868</v>
      </c>
      <c r="D5296" t="s">
        <v>14161</v>
      </c>
      <c r="E5296" t="s">
        <v>14162</v>
      </c>
      <c r="F5296" t="s">
        <v>14164</v>
      </c>
      <c r="G5296" s="11"/>
      <c r="H5296" s="11"/>
    </row>
    <row r="5297" spans="1:8" x14ac:dyDescent="0.2">
      <c r="A5297" t="str">
        <f t="shared" si="92"/>
        <v>RX3CLFarnham Ward</v>
      </c>
      <c r="B5297" t="s">
        <v>203</v>
      </c>
      <c r="C5297" t="s">
        <v>12868</v>
      </c>
      <c r="D5297" t="s">
        <v>6085</v>
      </c>
      <c r="E5297" t="s">
        <v>6086</v>
      </c>
      <c r="F5297" t="s">
        <v>12878</v>
      </c>
      <c r="G5297" s="11"/>
      <c r="H5297" s="11"/>
    </row>
    <row r="5298" spans="1:8" x14ac:dyDescent="0.2">
      <c r="A5298" t="str">
        <f t="shared" si="92"/>
        <v>RX3CLHarland AMH</v>
      </c>
      <c r="B5298" t="s">
        <v>203</v>
      </c>
      <c r="C5298" t="s">
        <v>12868</v>
      </c>
      <c r="D5298" t="s">
        <v>6085</v>
      </c>
      <c r="E5298" t="s">
        <v>6086</v>
      </c>
      <c r="F5298" t="s">
        <v>12879</v>
      </c>
      <c r="G5298" s="11"/>
      <c r="H5298" s="11"/>
    </row>
    <row r="5299" spans="1:8" x14ac:dyDescent="0.2">
      <c r="A5299" t="str">
        <f t="shared" si="92"/>
        <v>RX3CLRoseberry Wards</v>
      </c>
      <c r="B5299" t="s">
        <v>203</v>
      </c>
      <c r="C5299" t="s">
        <v>12868</v>
      </c>
      <c r="D5299" t="s">
        <v>6085</v>
      </c>
      <c r="E5299" t="s">
        <v>6086</v>
      </c>
      <c r="F5299" t="s">
        <v>12880</v>
      </c>
      <c r="G5299" s="11"/>
      <c r="H5299" s="11"/>
    </row>
    <row r="5300" spans="1:8" x14ac:dyDescent="0.2">
      <c r="A5300" t="str">
        <f t="shared" si="92"/>
        <v>RX3CLTalbot Ward</v>
      </c>
      <c r="B5300" t="s">
        <v>203</v>
      </c>
      <c r="C5300" t="s">
        <v>12868</v>
      </c>
      <c r="D5300" t="s">
        <v>6085</v>
      </c>
      <c r="E5300" t="s">
        <v>6086</v>
      </c>
      <c r="F5300" t="s">
        <v>12881</v>
      </c>
      <c r="G5300" s="11"/>
      <c r="H5300" s="11"/>
    </row>
    <row r="5301" spans="1:8" x14ac:dyDescent="0.2">
      <c r="A5301" t="str">
        <f t="shared" si="92"/>
        <v>RX3CLTunstall Ward</v>
      </c>
      <c r="B5301" t="s">
        <v>203</v>
      </c>
      <c r="C5301" t="s">
        <v>12868</v>
      </c>
      <c r="D5301" t="s">
        <v>6085</v>
      </c>
      <c r="E5301" t="s">
        <v>6086</v>
      </c>
      <c r="F5301" t="s">
        <v>12882</v>
      </c>
      <c r="G5301" s="11"/>
      <c r="H5301" s="11"/>
    </row>
    <row r="5302" spans="1:8" x14ac:dyDescent="0.2">
      <c r="A5302" t="str">
        <f t="shared" si="92"/>
        <v>RX3NJLustrum Vale</v>
      </c>
      <c r="B5302" t="s">
        <v>203</v>
      </c>
      <c r="C5302" t="s">
        <v>12868</v>
      </c>
      <c r="D5302" t="s">
        <v>6085</v>
      </c>
      <c r="E5302" t="s">
        <v>6086</v>
      </c>
      <c r="F5302" t="s">
        <v>12883</v>
      </c>
      <c r="G5302" s="11"/>
      <c r="H5302" s="11"/>
    </row>
    <row r="5303" spans="1:8" x14ac:dyDescent="0.2">
      <c r="A5303" t="str">
        <f t="shared" si="92"/>
        <v>RX33YMeadowfields</v>
      </c>
      <c r="B5303" t="s">
        <v>203</v>
      </c>
      <c r="C5303" t="s">
        <v>12868</v>
      </c>
      <c r="D5303" t="s">
        <v>6101</v>
      </c>
      <c r="E5303" t="s">
        <v>6102</v>
      </c>
      <c r="F5303" t="s">
        <v>12884</v>
      </c>
      <c r="G5303" s="11"/>
      <c r="H5303" s="11"/>
    </row>
    <row r="5304" spans="1:8" x14ac:dyDescent="0.2">
      <c r="A5304" t="str">
        <f t="shared" si="92"/>
        <v>RX33WOak Rise</v>
      </c>
      <c r="B5304" t="s">
        <v>203</v>
      </c>
      <c r="C5304" t="s">
        <v>12868</v>
      </c>
      <c r="D5304" t="s">
        <v>6107</v>
      </c>
      <c r="E5304" t="s">
        <v>12885</v>
      </c>
      <c r="F5304" t="s">
        <v>12886</v>
      </c>
      <c r="G5304" s="11"/>
      <c r="H5304" s="11"/>
    </row>
    <row r="5305" spans="1:8" x14ac:dyDescent="0.2">
      <c r="A5305" t="str">
        <f t="shared" si="92"/>
        <v>RX3KNOakwood</v>
      </c>
      <c r="B5305" t="s">
        <v>203</v>
      </c>
      <c r="C5305" t="s">
        <v>12868</v>
      </c>
      <c r="D5305" t="s">
        <v>6151</v>
      </c>
      <c r="E5305" t="s">
        <v>1564</v>
      </c>
      <c r="F5305" t="s">
        <v>12887</v>
      </c>
      <c r="G5305" s="11"/>
      <c r="H5305" s="11"/>
    </row>
    <row r="5306" spans="1:8" x14ac:dyDescent="0.2">
      <c r="A5306" t="str">
        <f t="shared" si="92"/>
        <v>RX34LEbor Ward</v>
      </c>
      <c r="B5306" t="s">
        <v>203</v>
      </c>
      <c r="C5306" t="s">
        <v>12868</v>
      </c>
      <c r="D5306" t="s">
        <v>6152</v>
      </c>
      <c r="E5306" t="s">
        <v>6153</v>
      </c>
      <c r="F5306" t="s">
        <v>12888</v>
      </c>
      <c r="G5306" s="11"/>
      <c r="H5306" s="11"/>
    </row>
    <row r="5307" spans="1:8" x14ac:dyDescent="0.2">
      <c r="A5307" t="str">
        <f t="shared" si="92"/>
        <v>RX34LMinster Ward</v>
      </c>
      <c r="B5307" t="s">
        <v>203</v>
      </c>
      <c r="C5307" t="s">
        <v>12868</v>
      </c>
      <c r="D5307" t="s">
        <v>6166</v>
      </c>
      <c r="E5307" t="s">
        <v>1570</v>
      </c>
      <c r="F5307" t="s">
        <v>12889</v>
      </c>
      <c r="G5307" s="11"/>
      <c r="H5307" s="11"/>
    </row>
    <row r="5308" spans="1:8" x14ac:dyDescent="0.2">
      <c r="A5308" t="str">
        <f t="shared" si="92"/>
        <v>RX3ADPrimrose Lodge</v>
      </c>
      <c r="B5308" t="s">
        <v>203</v>
      </c>
      <c r="C5308" t="s">
        <v>12868</v>
      </c>
      <c r="D5308" t="s">
        <v>6166</v>
      </c>
      <c r="E5308" t="s">
        <v>1570</v>
      </c>
      <c r="F5308" t="s">
        <v>12890</v>
      </c>
      <c r="G5308" s="11"/>
      <c r="H5308" s="11"/>
    </row>
    <row r="5309" spans="1:8" x14ac:dyDescent="0.2">
      <c r="A5309" t="str">
        <f t="shared" si="92"/>
        <v>RX33VAcomb Garth</v>
      </c>
      <c r="B5309" t="s">
        <v>203</v>
      </c>
      <c r="C5309" t="s">
        <v>12868</v>
      </c>
      <c r="D5309" t="s">
        <v>6191</v>
      </c>
      <c r="E5309" t="s">
        <v>6192</v>
      </c>
      <c r="F5309" t="s">
        <v>12891</v>
      </c>
      <c r="G5309" s="11"/>
      <c r="H5309" s="11"/>
    </row>
    <row r="5310" spans="1:8" x14ac:dyDescent="0.2">
      <c r="A5310" t="str">
        <f t="shared" si="92"/>
        <v>RX33ABaysdale</v>
      </c>
      <c r="B5310" t="s">
        <v>203</v>
      </c>
      <c r="C5310" t="s">
        <v>12868</v>
      </c>
      <c r="D5310" t="s">
        <v>6008</v>
      </c>
      <c r="E5310" t="s">
        <v>12892</v>
      </c>
      <c r="F5310" t="s">
        <v>12893</v>
      </c>
      <c r="G5310" s="11"/>
      <c r="H5310" s="11"/>
    </row>
    <row r="5311" spans="1:8" x14ac:dyDescent="0.2">
      <c r="A5311" t="str">
        <f t="shared" si="92"/>
        <v>RX33ABedale Ward</v>
      </c>
      <c r="B5311" t="s">
        <v>203</v>
      </c>
      <c r="C5311" t="s">
        <v>12868</v>
      </c>
      <c r="D5311" t="s">
        <v>6194</v>
      </c>
      <c r="E5311" t="s">
        <v>6195</v>
      </c>
      <c r="F5311" t="s">
        <v>12894</v>
      </c>
      <c r="G5311" s="11"/>
      <c r="H5311" s="11"/>
    </row>
    <row r="5312" spans="1:8" x14ac:dyDescent="0.2">
      <c r="A5312" t="str">
        <f t="shared" si="92"/>
        <v>RX33ABilsdale</v>
      </c>
      <c r="B5312" t="s">
        <v>203</v>
      </c>
      <c r="C5312" t="s">
        <v>12868</v>
      </c>
      <c r="D5312" t="s">
        <v>6194</v>
      </c>
      <c r="E5312" t="s">
        <v>6195</v>
      </c>
      <c r="F5312" t="s">
        <v>12895</v>
      </c>
      <c r="G5312" s="11"/>
      <c r="H5312" s="11"/>
    </row>
    <row r="5313" spans="1:8" x14ac:dyDescent="0.2">
      <c r="A5313" t="str">
        <f t="shared" si="92"/>
        <v>RX33ABrambling</v>
      </c>
      <c r="B5313" t="s">
        <v>203</v>
      </c>
      <c r="C5313" t="s">
        <v>12868</v>
      </c>
      <c r="D5313" t="s">
        <v>6194</v>
      </c>
      <c r="E5313" t="s">
        <v>6195</v>
      </c>
      <c r="F5313" t="s">
        <v>12896</v>
      </c>
      <c r="G5313" s="11"/>
      <c r="H5313" s="11"/>
    </row>
    <row r="5314" spans="1:8" x14ac:dyDescent="0.2">
      <c r="A5314" t="str">
        <f t="shared" si="92"/>
        <v>RX33ABransdale</v>
      </c>
      <c r="B5314" t="s">
        <v>203</v>
      </c>
      <c r="C5314" t="s">
        <v>12868</v>
      </c>
      <c r="D5314" t="s">
        <v>6194</v>
      </c>
      <c r="E5314" t="s">
        <v>6195</v>
      </c>
      <c r="F5314" t="s">
        <v>12897</v>
      </c>
      <c r="G5314" s="11"/>
      <c r="H5314" s="11"/>
    </row>
    <row r="5315" spans="1:8" x14ac:dyDescent="0.2">
      <c r="A5315" t="str">
        <f t="shared" si="92"/>
        <v>RX33AClover / Ivy</v>
      </c>
      <c r="B5315" t="s">
        <v>203</v>
      </c>
      <c r="C5315" t="s">
        <v>12868</v>
      </c>
      <c r="D5315" t="s">
        <v>6194</v>
      </c>
      <c r="E5315" t="s">
        <v>6195</v>
      </c>
      <c r="F5315" t="s">
        <v>12898</v>
      </c>
      <c r="G5315" s="11"/>
      <c r="H5315" s="11"/>
    </row>
    <row r="5316" spans="1:8" x14ac:dyDescent="0.2">
      <c r="A5316" t="str">
        <f t="shared" si="92"/>
        <v>RX33AEagle Enhanced Care RP</v>
      </c>
      <c r="B5316" t="s">
        <v>203</v>
      </c>
      <c r="C5316" t="s">
        <v>12868</v>
      </c>
      <c r="D5316" t="s">
        <v>6194</v>
      </c>
      <c r="E5316" t="s">
        <v>6195</v>
      </c>
      <c r="F5316" t="s">
        <v>12899</v>
      </c>
      <c r="G5316" s="11" t="s">
        <v>8597</v>
      </c>
      <c r="H5316" s="11">
        <v>43735</v>
      </c>
    </row>
    <row r="5317" spans="1:8" x14ac:dyDescent="0.2">
      <c r="A5317" t="str">
        <f t="shared" si="92"/>
        <v>RX33AHarrier / Hawk</v>
      </c>
      <c r="B5317" t="s">
        <v>203</v>
      </c>
      <c r="C5317" t="s">
        <v>12868</v>
      </c>
      <c r="D5317" t="s">
        <v>6194</v>
      </c>
      <c r="E5317" t="s">
        <v>6195</v>
      </c>
      <c r="F5317" t="s">
        <v>12900</v>
      </c>
      <c r="G5317" s="11"/>
      <c r="H5317" s="11"/>
    </row>
    <row r="5318" spans="1:8" x14ac:dyDescent="0.2">
      <c r="A5318" t="str">
        <f t="shared" si="92"/>
        <v>RX33AJay Ward</v>
      </c>
      <c r="B5318" t="s">
        <v>203</v>
      </c>
      <c r="C5318" t="s">
        <v>12868</v>
      </c>
      <c r="D5318" t="s">
        <v>6194</v>
      </c>
      <c r="E5318" t="s">
        <v>6195</v>
      </c>
      <c r="F5318" t="s">
        <v>12901</v>
      </c>
      <c r="G5318" s="11"/>
      <c r="H5318" s="11"/>
    </row>
    <row r="5319" spans="1:8" x14ac:dyDescent="0.2">
      <c r="A5319" t="str">
        <f t="shared" si="92"/>
        <v>RX33AKestrel / Kite.</v>
      </c>
      <c r="B5319" t="s">
        <v>203</v>
      </c>
      <c r="C5319" t="s">
        <v>12868</v>
      </c>
      <c r="D5319" t="s">
        <v>6194</v>
      </c>
      <c r="E5319" t="s">
        <v>6195</v>
      </c>
      <c r="F5319" t="s">
        <v>12902</v>
      </c>
      <c r="G5319" s="11"/>
      <c r="H5319" s="11"/>
    </row>
    <row r="5320" spans="1:8" x14ac:dyDescent="0.2">
      <c r="A5320" t="str">
        <f t="shared" si="92"/>
        <v>RX33AKirkdale</v>
      </c>
      <c r="B5320" t="s">
        <v>203</v>
      </c>
      <c r="C5320" t="s">
        <v>12868</v>
      </c>
      <c r="D5320" t="s">
        <v>6194</v>
      </c>
      <c r="E5320" t="s">
        <v>6195</v>
      </c>
      <c r="F5320" t="s">
        <v>12903</v>
      </c>
      <c r="G5320" s="11"/>
      <c r="H5320" s="11"/>
    </row>
    <row r="5321" spans="1:8" x14ac:dyDescent="0.2">
      <c r="A5321" t="str">
        <f t="shared" si="92"/>
        <v>RX33ALark</v>
      </c>
      <c r="B5321" t="s">
        <v>203</v>
      </c>
      <c r="C5321" t="s">
        <v>12868</v>
      </c>
      <c r="D5321" t="s">
        <v>6194</v>
      </c>
      <c r="E5321" t="s">
        <v>6195</v>
      </c>
      <c r="F5321" t="s">
        <v>12904</v>
      </c>
      <c r="G5321" s="11"/>
      <c r="H5321" s="11"/>
    </row>
    <row r="5322" spans="1:8" x14ac:dyDescent="0.2">
      <c r="A5322" t="str">
        <f t="shared" si="92"/>
        <v>RX33ALinnet Ward</v>
      </c>
      <c r="B5322" t="s">
        <v>203</v>
      </c>
      <c r="C5322" t="s">
        <v>12868</v>
      </c>
      <c r="D5322" t="s">
        <v>6194</v>
      </c>
      <c r="E5322" t="s">
        <v>6195</v>
      </c>
      <c r="F5322" t="s">
        <v>12905</v>
      </c>
      <c r="G5322" s="11"/>
      <c r="H5322" s="11"/>
    </row>
    <row r="5323" spans="1:8" x14ac:dyDescent="0.2">
      <c r="A5323" t="str">
        <f t="shared" si="92"/>
        <v>RX33AMallard</v>
      </c>
      <c r="B5323" t="s">
        <v>203</v>
      </c>
      <c r="C5323" t="s">
        <v>12868</v>
      </c>
      <c r="D5323" t="s">
        <v>6194</v>
      </c>
      <c r="E5323" t="s">
        <v>6195</v>
      </c>
      <c r="F5323" t="s">
        <v>12906</v>
      </c>
      <c r="G5323" s="11"/>
      <c r="H5323" s="11"/>
    </row>
    <row r="5324" spans="1:8" x14ac:dyDescent="0.2">
      <c r="A5324" t="str">
        <f t="shared" si="92"/>
        <v>RX33AMandarin</v>
      </c>
      <c r="B5324" t="s">
        <v>203</v>
      </c>
      <c r="C5324" t="s">
        <v>12868</v>
      </c>
      <c r="D5324" t="s">
        <v>6194</v>
      </c>
      <c r="E5324" t="s">
        <v>6195</v>
      </c>
      <c r="F5324" t="s">
        <v>12907</v>
      </c>
      <c r="G5324" s="11"/>
      <c r="H5324" s="11"/>
    </row>
    <row r="5325" spans="1:8" x14ac:dyDescent="0.2">
      <c r="A5325" t="str">
        <f t="shared" ref="A5325:A5388" si="93">CONCATENATE(D5326,F5326)</f>
        <v>RX33AMerlin</v>
      </c>
      <c r="B5325" t="s">
        <v>203</v>
      </c>
      <c r="C5325" t="s">
        <v>12868</v>
      </c>
      <c r="D5325" t="s">
        <v>6194</v>
      </c>
      <c r="E5325" t="s">
        <v>6195</v>
      </c>
      <c r="F5325" t="s">
        <v>12908</v>
      </c>
      <c r="G5325" s="11"/>
      <c r="H5325" s="11"/>
    </row>
    <row r="5326" spans="1:8" x14ac:dyDescent="0.2">
      <c r="A5326" t="str">
        <f t="shared" si="93"/>
        <v>RX33ANewtondale</v>
      </c>
      <c r="B5326" t="s">
        <v>203</v>
      </c>
      <c r="C5326" t="s">
        <v>12868</v>
      </c>
      <c r="D5326" t="s">
        <v>6194</v>
      </c>
      <c r="E5326" t="s">
        <v>6195</v>
      </c>
      <c r="F5326" t="s">
        <v>12909</v>
      </c>
      <c r="G5326" s="11"/>
      <c r="H5326" s="11"/>
    </row>
    <row r="5327" spans="1:8" x14ac:dyDescent="0.2">
      <c r="A5327" t="str">
        <f t="shared" si="93"/>
        <v>RX33ANightingale</v>
      </c>
      <c r="B5327" t="s">
        <v>203</v>
      </c>
      <c r="C5327" t="s">
        <v>12868</v>
      </c>
      <c r="D5327" t="s">
        <v>6194</v>
      </c>
      <c r="E5327" t="s">
        <v>6195</v>
      </c>
      <c r="F5327" t="s">
        <v>12910</v>
      </c>
      <c r="G5327" s="11"/>
      <c r="H5327" s="11"/>
    </row>
    <row r="5328" spans="1:8" x14ac:dyDescent="0.2">
      <c r="A5328" t="str">
        <f t="shared" si="93"/>
        <v>RX33ANorthdale Centre</v>
      </c>
      <c r="B5328" t="s">
        <v>203</v>
      </c>
      <c r="C5328" t="s">
        <v>12868</v>
      </c>
      <c r="D5328" t="s">
        <v>6194</v>
      </c>
      <c r="E5328" t="s">
        <v>6195</v>
      </c>
      <c r="F5328" t="s">
        <v>9143</v>
      </c>
      <c r="G5328" s="11"/>
      <c r="H5328" s="11"/>
    </row>
    <row r="5329" spans="1:8" x14ac:dyDescent="0.2">
      <c r="A5329" t="str">
        <f t="shared" si="93"/>
        <v>RX33AOverdale</v>
      </c>
      <c r="B5329" t="s">
        <v>203</v>
      </c>
      <c r="C5329" t="s">
        <v>12868</v>
      </c>
      <c r="D5329" t="s">
        <v>6194</v>
      </c>
      <c r="E5329" t="s">
        <v>6195</v>
      </c>
      <c r="F5329" t="s">
        <v>12911</v>
      </c>
      <c r="G5329" s="11"/>
      <c r="H5329" s="11"/>
    </row>
    <row r="5330" spans="1:8" x14ac:dyDescent="0.2">
      <c r="A5330" t="str">
        <f t="shared" si="93"/>
        <v>RX33ASandpiper Ward</v>
      </c>
      <c r="B5330" t="s">
        <v>203</v>
      </c>
      <c r="C5330" t="s">
        <v>12868</v>
      </c>
      <c r="D5330" t="s">
        <v>6194</v>
      </c>
      <c r="E5330" t="s">
        <v>6195</v>
      </c>
      <c r="F5330" t="s">
        <v>12912</v>
      </c>
      <c r="G5330" s="11"/>
      <c r="H5330" s="11"/>
    </row>
    <row r="5331" spans="1:8" x14ac:dyDescent="0.2">
      <c r="A5331" t="str">
        <f t="shared" si="93"/>
        <v>RX33AStockdale</v>
      </c>
      <c r="B5331" t="s">
        <v>203</v>
      </c>
      <c r="C5331" t="s">
        <v>12868</v>
      </c>
      <c r="D5331" t="s">
        <v>6194</v>
      </c>
      <c r="E5331" t="s">
        <v>6195</v>
      </c>
      <c r="F5331" t="s">
        <v>12031</v>
      </c>
      <c r="G5331" s="11"/>
      <c r="H5331" s="11"/>
    </row>
    <row r="5332" spans="1:8" x14ac:dyDescent="0.2">
      <c r="A5332" t="str">
        <f t="shared" si="93"/>
        <v>RX33ASwift Ward</v>
      </c>
      <c r="B5332" t="s">
        <v>203</v>
      </c>
      <c r="C5332" t="s">
        <v>12868</v>
      </c>
      <c r="D5332" t="s">
        <v>6194</v>
      </c>
      <c r="E5332" t="s">
        <v>6195</v>
      </c>
      <c r="F5332" t="s">
        <v>12913</v>
      </c>
      <c r="G5332" s="11"/>
      <c r="H5332" s="11"/>
    </row>
    <row r="5333" spans="1:8" x14ac:dyDescent="0.2">
      <c r="A5333" t="str">
        <f t="shared" si="93"/>
        <v>RX33AThistle</v>
      </c>
      <c r="B5333" t="s">
        <v>203</v>
      </c>
      <c r="C5333" t="s">
        <v>12868</v>
      </c>
      <c r="D5333" t="s">
        <v>6194</v>
      </c>
      <c r="E5333" t="s">
        <v>6195</v>
      </c>
      <c r="F5333" t="s">
        <v>12914</v>
      </c>
      <c r="G5333" s="11"/>
      <c r="H5333" s="11"/>
    </row>
    <row r="5334" spans="1:8" x14ac:dyDescent="0.2">
      <c r="A5334" t="str">
        <f t="shared" si="93"/>
        <v>RX3NHWesterdale North</v>
      </c>
      <c r="B5334" t="s">
        <v>203</v>
      </c>
      <c r="C5334" t="s">
        <v>12868</v>
      </c>
      <c r="D5334" t="s">
        <v>6194</v>
      </c>
      <c r="E5334" t="s">
        <v>6195</v>
      </c>
      <c r="F5334" t="s">
        <v>12915</v>
      </c>
      <c r="G5334" s="11"/>
      <c r="H5334" s="11"/>
    </row>
    <row r="5335" spans="1:8" x14ac:dyDescent="0.2">
      <c r="A5335" t="str">
        <f t="shared" si="93"/>
        <v>RX3NHWesterdale South</v>
      </c>
      <c r="B5335" t="s">
        <v>203</v>
      </c>
      <c r="C5335" t="s">
        <v>12868</v>
      </c>
      <c r="D5335" t="s">
        <v>6196</v>
      </c>
      <c r="E5335" t="s">
        <v>6197</v>
      </c>
      <c r="F5335" t="s">
        <v>12916</v>
      </c>
      <c r="G5335" s="11"/>
      <c r="H5335" s="11"/>
    </row>
    <row r="5336" spans="1:8" x14ac:dyDescent="0.2">
      <c r="A5336" t="str">
        <f t="shared" si="93"/>
        <v>RX3KWSpringwood</v>
      </c>
      <c r="B5336" t="s">
        <v>203</v>
      </c>
      <c r="C5336" t="s">
        <v>12868</v>
      </c>
      <c r="D5336" t="s">
        <v>6196</v>
      </c>
      <c r="E5336" t="s">
        <v>6197</v>
      </c>
      <c r="F5336" t="s">
        <v>12917</v>
      </c>
      <c r="G5336" s="11"/>
      <c r="H5336" s="11"/>
    </row>
    <row r="5337" spans="1:8" x14ac:dyDescent="0.2">
      <c r="A5337" t="str">
        <f t="shared" si="93"/>
        <v>RX3YECedar (NY)</v>
      </c>
      <c r="B5337" t="s">
        <v>203</v>
      </c>
      <c r="C5337" t="s">
        <v>12868</v>
      </c>
      <c r="D5337" t="s">
        <v>6210</v>
      </c>
      <c r="E5337" t="s">
        <v>6211</v>
      </c>
      <c r="F5337" t="s">
        <v>12918</v>
      </c>
      <c r="G5337" s="11"/>
      <c r="H5337" s="11"/>
    </row>
    <row r="5338" spans="1:8" x14ac:dyDescent="0.2">
      <c r="A5338" t="str">
        <f t="shared" si="93"/>
        <v>RX3YERowan Ward</v>
      </c>
      <c r="B5338" t="s">
        <v>203</v>
      </c>
      <c r="C5338" t="s">
        <v>12868</v>
      </c>
      <c r="D5338" t="s">
        <v>6222</v>
      </c>
      <c r="E5338" t="s">
        <v>6223</v>
      </c>
      <c r="F5338" t="s">
        <v>12919</v>
      </c>
      <c r="G5338" s="11"/>
      <c r="H5338" s="11"/>
    </row>
    <row r="5339" spans="1:8" x14ac:dyDescent="0.2">
      <c r="A5339" t="str">
        <f t="shared" si="93"/>
        <v>RX3YKThe Orchards (NY)</v>
      </c>
      <c r="B5339" t="s">
        <v>203</v>
      </c>
      <c r="C5339" t="s">
        <v>12868</v>
      </c>
      <c r="D5339" t="s">
        <v>6222</v>
      </c>
      <c r="E5339" t="s">
        <v>6223</v>
      </c>
      <c r="F5339" t="s">
        <v>8671</v>
      </c>
      <c r="G5339" s="11"/>
      <c r="H5339" s="11"/>
    </row>
    <row r="5340" spans="1:8" x14ac:dyDescent="0.2">
      <c r="A5340" t="str">
        <f t="shared" si="93"/>
        <v>RX3LFNewberry Centre</v>
      </c>
      <c r="B5340" t="s">
        <v>203</v>
      </c>
      <c r="C5340" t="s">
        <v>12868</v>
      </c>
      <c r="D5340" t="s">
        <v>6235</v>
      </c>
      <c r="E5340" t="s">
        <v>6236</v>
      </c>
      <c r="F5340" t="s">
        <v>12920</v>
      </c>
      <c r="G5340" s="11"/>
      <c r="H5340" s="11"/>
    </row>
    <row r="5341" spans="1:8" x14ac:dyDescent="0.2">
      <c r="A5341" t="str">
        <f t="shared" si="93"/>
        <v>RX3LFThe Evergreen Centre</v>
      </c>
      <c r="B5341" t="s">
        <v>203</v>
      </c>
      <c r="C5341" t="s">
        <v>12868</v>
      </c>
      <c r="D5341" t="s">
        <v>6250</v>
      </c>
      <c r="E5341" t="s">
        <v>6251</v>
      </c>
      <c r="F5341" t="s">
        <v>12921</v>
      </c>
      <c r="G5341" s="11"/>
      <c r="H5341" s="11"/>
    </row>
    <row r="5342" spans="1:8" x14ac:dyDescent="0.2">
      <c r="A5342" t="str">
        <f t="shared" si="93"/>
        <v>RX3LFWestwood Centre</v>
      </c>
      <c r="B5342" t="s">
        <v>203</v>
      </c>
      <c r="C5342" t="s">
        <v>12868</v>
      </c>
      <c r="D5342" t="s">
        <v>6250</v>
      </c>
      <c r="E5342" t="s">
        <v>6251</v>
      </c>
      <c r="F5342" t="s">
        <v>12922</v>
      </c>
      <c r="G5342" s="11"/>
      <c r="H5342" s="11"/>
    </row>
    <row r="5343" spans="1:8" x14ac:dyDescent="0.2">
      <c r="A5343" t="str">
        <f t="shared" si="93"/>
        <v>RX3MMBirch Ward</v>
      </c>
      <c r="B5343" t="s">
        <v>203</v>
      </c>
      <c r="C5343" t="s">
        <v>12868</v>
      </c>
      <c r="D5343" t="s">
        <v>6250</v>
      </c>
      <c r="E5343" t="s">
        <v>6251</v>
      </c>
      <c r="F5343" t="s">
        <v>12923</v>
      </c>
      <c r="G5343" s="11"/>
      <c r="H5343" s="11"/>
    </row>
    <row r="5344" spans="1:8" x14ac:dyDescent="0.2">
      <c r="A5344" t="str">
        <f t="shared" si="93"/>
        <v>RX3MMCedar</v>
      </c>
      <c r="B5344" t="s">
        <v>203</v>
      </c>
      <c r="C5344" t="s">
        <v>12868</v>
      </c>
      <c r="D5344" t="s">
        <v>6254</v>
      </c>
      <c r="E5344" t="s">
        <v>2329</v>
      </c>
      <c r="F5344" t="s">
        <v>10077</v>
      </c>
      <c r="G5344" s="11"/>
      <c r="H5344" s="11"/>
    </row>
    <row r="5345" spans="1:8" x14ac:dyDescent="0.2">
      <c r="A5345" t="str">
        <f t="shared" si="93"/>
        <v>RX3MMElm Ward</v>
      </c>
      <c r="B5345" t="s">
        <v>203</v>
      </c>
      <c r="C5345" t="s">
        <v>12868</v>
      </c>
      <c r="D5345" t="s">
        <v>6254</v>
      </c>
      <c r="E5345" t="s">
        <v>2329</v>
      </c>
      <c r="F5345" t="s">
        <v>8397</v>
      </c>
      <c r="G5345" s="11"/>
      <c r="H5345" s="11"/>
    </row>
    <row r="5346" spans="1:8" x14ac:dyDescent="0.2">
      <c r="A5346" t="str">
        <f t="shared" si="93"/>
        <v>RX3MMHolly</v>
      </c>
      <c r="B5346" t="s">
        <v>203</v>
      </c>
      <c r="C5346" t="s">
        <v>12868</v>
      </c>
      <c r="D5346" t="s">
        <v>6254</v>
      </c>
      <c r="E5346" t="s">
        <v>2329</v>
      </c>
      <c r="F5346" t="s">
        <v>10048</v>
      </c>
      <c r="G5346" s="11"/>
      <c r="H5346" s="11"/>
    </row>
    <row r="5347" spans="1:8" x14ac:dyDescent="0.2">
      <c r="A5347" t="str">
        <f t="shared" si="93"/>
        <v>RX3MMMaple</v>
      </c>
      <c r="B5347" t="s">
        <v>203</v>
      </c>
      <c r="C5347" t="s">
        <v>12868</v>
      </c>
      <c r="D5347" t="s">
        <v>6254</v>
      </c>
      <c r="E5347" t="s">
        <v>2329</v>
      </c>
      <c r="F5347" t="s">
        <v>8401</v>
      </c>
      <c r="G5347" s="11"/>
      <c r="H5347" s="11"/>
    </row>
    <row r="5348" spans="1:8" x14ac:dyDescent="0.2">
      <c r="A5348" t="str">
        <f t="shared" si="93"/>
        <v>RX3MMOak Ward</v>
      </c>
      <c r="B5348" t="s">
        <v>203</v>
      </c>
      <c r="C5348" t="s">
        <v>12868</v>
      </c>
      <c r="D5348" t="s">
        <v>6254</v>
      </c>
      <c r="E5348" t="s">
        <v>2329</v>
      </c>
      <c r="F5348" t="s">
        <v>8406</v>
      </c>
      <c r="G5348" s="11"/>
      <c r="H5348" s="11"/>
    </row>
    <row r="5349" spans="1:8" x14ac:dyDescent="0.2">
      <c r="A5349" t="str">
        <f t="shared" si="93"/>
        <v>RX3MMWillow Ward</v>
      </c>
      <c r="B5349" t="s">
        <v>203</v>
      </c>
      <c r="C5349" t="s">
        <v>12868</v>
      </c>
      <c r="D5349" t="s">
        <v>6254</v>
      </c>
      <c r="E5349" t="s">
        <v>2329</v>
      </c>
      <c r="F5349" t="s">
        <v>10078</v>
      </c>
      <c r="G5349" s="11"/>
      <c r="H5349" s="11"/>
    </row>
    <row r="5350" spans="1:8" x14ac:dyDescent="0.2">
      <c r="A5350" t="str">
        <f t="shared" si="93"/>
        <v>RBV01Oncolocy Critical Care Unit</v>
      </c>
      <c r="B5350" t="s">
        <v>203</v>
      </c>
      <c r="C5350" t="s">
        <v>12868</v>
      </c>
      <c r="D5350" t="s">
        <v>6254</v>
      </c>
      <c r="E5350" t="s">
        <v>2329</v>
      </c>
      <c r="F5350" t="s">
        <v>9046</v>
      </c>
      <c r="G5350" s="11"/>
      <c r="H5350" s="11"/>
    </row>
    <row r="5351" spans="1:8" x14ac:dyDescent="0.2">
      <c r="A5351" t="str">
        <f t="shared" si="93"/>
        <v>RBV01Oncology Assessment Unit</v>
      </c>
      <c r="B5351" t="s">
        <v>204</v>
      </c>
      <c r="C5351" t="s">
        <v>12924</v>
      </c>
      <c r="D5351" t="s">
        <v>1023</v>
      </c>
      <c r="E5351" t="s">
        <v>1024</v>
      </c>
      <c r="F5351" t="s">
        <v>12925</v>
      </c>
      <c r="G5351" s="11"/>
      <c r="H5351" s="11"/>
    </row>
    <row r="5352" spans="1:8" x14ac:dyDescent="0.2">
      <c r="A5352" t="str">
        <f t="shared" si="93"/>
        <v>RBV01Palatine Ward</v>
      </c>
      <c r="B5352" t="s">
        <v>204</v>
      </c>
      <c r="C5352" t="s">
        <v>12924</v>
      </c>
      <c r="D5352" t="s">
        <v>1023</v>
      </c>
      <c r="E5352" t="s">
        <v>1024</v>
      </c>
      <c r="F5352" t="s">
        <v>12926</v>
      </c>
      <c r="G5352" s="11"/>
      <c r="H5352" s="11"/>
    </row>
    <row r="5353" spans="1:8" x14ac:dyDescent="0.2">
      <c r="A5353" t="str">
        <f t="shared" si="93"/>
        <v>RBV01Ward 10</v>
      </c>
      <c r="B5353" t="s">
        <v>204</v>
      </c>
      <c r="C5353" t="s">
        <v>12924</v>
      </c>
      <c r="D5353" t="s">
        <v>1023</v>
      </c>
      <c r="E5353" t="s">
        <v>1024</v>
      </c>
      <c r="F5353" t="s">
        <v>12927</v>
      </c>
      <c r="G5353" s="11"/>
      <c r="H5353" s="11"/>
    </row>
    <row r="5354" spans="1:8" x14ac:dyDescent="0.2">
      <c r="A5354" t="str">
        <f t="shared" si="93"/>
        <v>RBV01Ward 11</v>
      </c>
      <c r="B5354" t="s">
        <v>204</v>
      </c>
      <c r="C5354" t="s">
        <v>12924</v>
      </c>
      <c r="D5354" t="s">
        <v>1023</v>
      </c>
      <c r="E5354" t="s">
        <v>1024</v>
      </c>
      <c r="F5354" t="s">
        <v>8365</v>
      </c>
      <c r="G5354" s="11"/>
      <c r="H5354" s="11"/>
    </row>
    <row r="5355" spans="1:8" x14ac:dyDescent="0.2">
      <c r="A5355" t="str">
        <f t="shared" si="93"/>
        <v>RBV01Ward 12</v>
      </c>
      <c r="B5355" t="s">
        <v>204</v>
      </c>
      <c r="C5355" t="s">
        <v>12924</v>
      </c>
      <c r="D5355" t="s">
        <v>1023</v>
      </c>
      <c r="E5355" t="s">
        <v>1024</v>
      </c>
      <c r="F5355" t="s">
        <v>8750</v>
      </c>
      <c r="G5355" s="11"/>
      <c r="H5355" s="11"/>
    </row>
    <row r="5356" spans="1:8" x14ac:dyDescent="0.2">
      <c r="A5356" t="str">
        <f t="shared" si="93"/>
        <v>RBV01Ward 4</v>
      </c>
      <c r="B5356" t="s">
        <v>204</v>
      </c>
      <c r="C5356" t="s">
        <v>12924</v>
      </c>
      <c r="D5356" t="s">
        <v>1023</v>
      </c>
      <c r="E5356" t="s">
        <v>1024</v>
      </c>
      <c r="F5356" t="s">
        <v>8751</v>
      </c>
      <c r="G5356" s="11"/>
      <c r="H5356" s="11"/>
    </row>
    <row r="5357" spans="1:8" x14ac:dyDescent="0.2">
      <c r="A5357" t="str">
        <f t="shared" si="93"/>
        <v>REN20Conway</v>
      </c>
      <c r="B5357" t="s">
        <v>204</v>
      </c>
      <c r="C5357" t="s">
        <v>12924</v>
      </c>
      <c r="D5357" t="s">
        <v>1023</v>
      </c>
      <c r="E5357" t="s">
        <v>1024</v>
      </c>
      <c r="F5357" t="s">
        <v>8760</v>
      </c>
      <c r="G5357" s="11"/>
      <c r="H5357" s="11"/>
    </row>
    <row r="5358" spans="1:8" x14ac:dyDescent="0.2">
      <c r="A5358" t="str">
        <f t="shared" si="93"/>
        <v>REN20Mersey</v>
      </c>
      <c r="B5358" t="s">
        <v>205</v>
      </c>
      <c r="C5358" t="s">
        <v>12928</v>
      </c>
      <c r="D5358" t="s">
        <v>1481</v>
      </c>
      <c r="E5358" t="s">
        <v>14434</v>
      </c>
      <c r="F5358" t="s">
        <v>12931</v>
      </c>
      <c r="G5358" s="11"/>
      <c r="H5358" s="11"/>
    </row>
    <row r="5359" spans="1:8" x14ac:dyDescent="0.2">
      <c r="A5359" t="str">
        <f t="shared" si="93"/>
        <v>REN20Sulby</v>
      </c>
      <c r="B5359" t="s">
        <v>205</v>
      </c>
      <c r="C5359" t="s">
        <v>12928</v>
      </c>
      <c r="D5359" t="s">
        <v>1481</v>
      </c>
      <c r="E5359" t="s">
        <v>14434</v>
      </c>
      <c r="F5359" t="s">
        <v>12932</v>
      </c>
      <c r="G5359" s="11"/>
      <c r="H5359" s="11"/>
    </row>
    <row r="5360" spans="1:8" x14ac:dyDescent="0.2">
      <c r="A5360" t="str">
        <f t="shared" si="93"/>
        <v>REN2210Z and 7X</v>
      </c>
      <c r="B5360" t="s">
        <v>205</v>
      </c>
      <c r="C5360" t="s">
        <v>12928</v>
      </c>
      <c r="D5360" t="s">
        <v>1481</v>
      </c>
      <c r="E5360" t="s">
        <v>14434</v>
      </c>
      <c r="F5360" t="s">
        <v>12933</v>
      </c>
      <c r="G5360" s="11"/>
      <c r="H5360" s="11"/>
    </row>
    <row r="5361" spans="1:8" x14ac:dyDescent="0.2">
      <c r="A5361" t="str">
        <f t="shared" si="93"/>
        <v>REN227Y</v>
      </c>
      <c r="B5361" t="s">
        <v>205</v>
      </c>
      <c r="C5361" t="s">
        <v>12928</v>
      </c>
      <c r="D5361" t="s">
        <v>1479</v>
      </c>
      <c r="E5361" t="s">
        <v>1480</v>
      </c>
      <c r="F5361" t="s">
        <v>12929</v>
      </c>
      <c r="G5361" s="11"/>
      <c r="H5361" s="11"/>
    </row>
    <row r="5362" spans="1:8" x14ac:dyDescent="0.2">
      <c r="A5362" t="str">
        <f t="shared" si="93"/>
        <v>RNA01B1</v>
      </c>
      <c r="B5362" t="s">
        <v>205</v>
      </c>
      <c r="C5362" t="s">
        <v>12928</v>
      </c>
      <c r="D5362" t="s">
        <v>1479</v>
      </c>
      <c r="E5362" t="s">
        <v>1480</v>
      </c>
      <c r="F5362" t="s">
        <v>12930</v>
      </c>
      <c r="G5362" s="11"/>
      <c r="H5362" s="11"/>
    </row>
    <row r="5363" spans="1:8" x14ac:dyDescent="0.2">
      <c r="A5363" t="str">
        <f t="shared" si="93"/>
        <v>RNA01B2(H)</v>
      </c>
      <c r="B5363" t="s">
        <v>206</v>
      </c>
      <c r="C5363" t="s">
        <v>12934</v>
      </c>
      <c r="D5363" t="s">
        <v>2488</v>
      </c>
      <c r="E5363" t="s">
        <v>411</v>
      </c>
      <c r="F5363" t="s">
        <v>11776</v>
      </c>
      <c r="G5363" s="11"/>
      <c r="H5363" s="12"/>
    </row>
    <row r="5364" spans="1:8" x14ac:dyDescent="0.2">
      <c r="A5364" t="str">
        <f t="shared" si="93"/>
        <v>RNA01B2(T)</v>
      </c>
      <c r="B5364" t="s">
        <v>206</v>
      </c>
      <c r="C5364" t="s">
        <v>12934</v>
      </c>
      <c r="D5364" t="s">
        <v>2488</v>
      </c>
      <c r="E5364" t="s">
        <v>411</v>
      </c>
      <c r="F5364" t="s">
        <v>12935</v>
      </c>
      <c r="G5364" s="11"/>
      <c r="H5364" s="11"/>
    </row>
    <row r="5365" spans="1:8" x14ac:dyDescent="0.2">
      <c r="A5365" t="str">
        <f t="shared" si="93"/>
        <v>RNA01B3</v>
      </c>
      <c r="B5365" t="s">
        <v>206</v>
      </c>
      <c r="C5365" t="s">
        <v>12934</v>
      </c>
      <c r="D5365" t="s">
        <v>2488</v>
      </c>
      <c r="E5365" t="s">
        <v>411</v>
      </c>
      <c r="F5365" t="s">
        <v>12936</v>
      </c>
      <c r="G5365" s="11"/>
      <c r="H5365" s="11"/>
    </row>
    <row r="5366" spans="1:8" x14ac:dyDescent="0.2">
      <c r="A5366" t="str">
        <f t="shared" si="93"/>
        <v>RNA01B4</v>
      </c>
      <c r="B5366" t="s">
        <v>206</v>
      </c>
      <c r="C5366" t="s">
        <v>12934</v>
      </c>
      <c r="D5366" t="s">
        <v>2488</v>
      </c>
      <c r="E5366" t="s">
        <v>411</v>
      </c>
      <c r="F5366" t="s">
        <v>12937</v>
      </c>
      <c r="G5366" s="11"/>
      <c r="H5366" s="11"/>
    </row>
    <row r="5367" spans="1:8" x14ac:dyDescent="0.2">
      <c r="A5367" t="str">
        <f t="shared" si="93"/>
        <v>RNA01B5</v>
      </c>
      <c r="B5367" t="s">
        <v>206</v>
      </c>
      <c r="C5367" t="s">
        <v>12934</v>
      </c>
      <c r="D5367" t="s">
        <v>2488</v>
      </c>
      <c r="E5367" t="s">
        <v>411</v>
      </c>
      <c r="F5367" t="s">
        <v>9597</v>
      </c>
      <c r="G5367" s="11"/>
      <c r="H5367" s="11"/>
    </row>
    <row r="5368" spans="1:8" x14ac:dyDescent="0.2">
      <c r="A5368" t="str">
        <f t="shared" si="93"/>
        <v>RNA01C1</v>
      </c>
      <c r="B5368" t="s">
        <v>206</v>
      </c>
      <c r="C5368" t="s">
        <v>12934</v>
      </c>
      <c r="D5368" t="s">
        <v>2488</v>
      </c>
      <c r="E5368" t="s">
        <v>411</v>
      </c>
      <c r="F5368" t="s">
        <v>12218</v>
      </c>
      <c r="G5368" s="11"/>
      <c r="H5368" s="11"/>
    </row>
    <row r="5369" spans="1:8" x14ac:dyDescent="0.2">
      <c r="A5369" t="str">
        <f t="shared" si="93"/>
        <v>RNA01C2</v>
      </c>
      <c r="B5369" t="s">
        <v>206</v>
      </c>
      <c r="C5369" t="s">
        <v>12934</v>
      </c>
      <c r="D5369" t="s">
        <v>2488</v>
      </c>
      <c r="E5369" t="s">
        <v>411</v>
      </c>
      <c r="F5369" t="s">
        <v>9599</v>
      </c>
      <c r="G5369" s="11"/>
      <c r="H5369" s="11"/>
    </row>
    <row r="5370" spans="1:8" x14ac:dyDescent="0.2">
      <c r="A5370" t="str">
        <f t="shared" si="93"/>
        <v>RNA01C3</v>
      </c>
      <c r="B5370" t="s">
        <v>206</v>
      </c>
      <c r="C5370" t="s">
        <v>12934</v>
      </c>
      <c r="D5370" t="s">
        <v>2488</v>
      </c>
      <c r="E5370" t="s">
        <v>411</v>
      </c>
      <c r="F5370" t="s">
        <v>8991</v>
      </c>
      <c r="G5370" s="11"/>
      <c r="H5370" s="11"/>
    </row>
    <row r="5371" spans="1:8" x14ac:dyDescent="0.2">
      <c r="A5371" t="str">
        <f t="shared" si="93"/>
        <v>RNA01C4</v>
      </c>
      <c r="B5371" t="s">
        <v>206</v>
      </c>
      <c r="C5371" t="s">
        <v>12934</v>
      </c>
      <c r="D5371" t="s">
        <v>2488</v>
      </c>
      <c r="E5371" t="s">
        <v>411</v>
      </c>
      <c r="F5371" t="s">
        <v>8992</v>
      </c>
      <c r="G5371" s="11"/>
      <c r="H5371" s="11"/>
    </row>
    <row r="5372" spans="1:8" x14ac:dyDescent="0.2">
      <c r="A5372" t="str">
        <f t="shared" si="93"/>
        <v>RNA01C5</v>
      </c>
      <c r="B5372" t="s">
        <v>206</v>
      </c>
      <c r="C5372" t="s">
        <v>12934</v>
      </c>
      <c r="D5372" t="s">
        <v>2488</v>
      </c>
      <c r="E5372" t="s">
        <v>411</v>
      </c>
      <c r="F5372" t="s">
        <v>8993</v>
      </c>
      <c r="G5372" s="11"/>
      <c r="H5372" s="11"/>
    </row>
    <row r="5373" spans="1:8" x14ac:dyDescent="0.2">
      <c r="A5373" t="str">
        <f t="shared" si="93"/>
        <v>RNA01C6</v>
      </c>
      <c r="B5373" t="s">
        <v>206</v>
      </c>
      <c r="C5373" t="s">
        <v>12934</v>
      </c>
      <c r="D5373" t="s">
        <v>2488</v>
      </c>
      <c r="E5373" t="s">
        <v>411</v>
      </c>
      <c r="F5373" t="s">
        <v>8994</v>
      </c>
      <c r="G5373" s="11"/>
      <c r="H5373" s="11"/>
    </row>
    <row r="5374" spans="1:8" x14ac:dyDescent="0.2">
      <c r="A5374" t="str">
        <f t="shared" si="93"/>
        <v>RNA01C7</v>
      </c>
      <c r="B5374" t="s">
        <v>206</v>
      </c>
      <c r="C5374" t="s">
        <v>12934</v>
      </c>
      <c r="D5374" t="s">
        <v>2488</v>
      </c>
      <c r="E5374" t="s">
        <v>411</v>
      </c>
      <c r="F5374" t="s">
        <v>8995</v>
      </c>
      <c r="G5374" s="11"/>
      <c r="H5374" s="11"/>
    </row>
    <row r="5375" spans="1:8" x14ac:dyDescent="0.2">
      <c r="A5375" t="str">
        <f t="shared" si="93"/>
        <v>RNA01C8</v>
      </c>
      <c r="B5375" t="s">
        <v>206</v>
      </c>
      <c r="C5375" t="s">
        <v>12934</v>
      </c>
      <c r="D5375" t="s">
        <v>2488</v>
      </c>
      <c r="E5375" t="s">
        <v>411</v>
      </c>
      <c r="F5375" t="s">
        <v>8996</v>
      </c>
      <c r="G5375" s="11"/>
      <c r="H5375" s="11"/>
    </row>
    <row r="5376" spans="1:8" x14ac:dyDescent="0.2">
      <c r="A5376" t="str">
        <f t="shared" si="93"/>
        <v>RNA01CCU_PCCU</v>
      </c>
      <c r="B5376" t="s">
        <v>206</v>
      </c>
      <c r="C5376" t="s">
        <v>12934</v>
      </c>
      <c r="D5376" t="s">
        <v>2488</v>
      </c>
      <c r="E5376" t="s">
        <v>411</v>
      </c>
      <c r="F5376" t="s">
        <v>8997</v>
      </c>
      <c r="G5376" s="11"/>
      <c r="H5376" s="11"/>
    </row>
    <row r="5377" spans="1:8" x14ac:dyDescent="0.2">
      <c r="A5377" t="str">
        <f t="shared" si="93"/>
        <v>RNA01Critical Care</v>
      </c>
      <c r="B5377" t="s">
        <v>206</v>
      </c>
      <c r="C5377" t="s">
        <v>12934</v>
      </c>
      <c r="D5377" t="s">
        <v>2488</v>
      </c>
      <c r="E5377" t="s">
        <v>411</v>
      </c>
      <c r="F5377" t="s">
        <v>12938</v>
      </c>
      <c r="G5377" s="11"/>
      <c r="H5377" s="11"/>
    </row>
    <row r="5378" spans="1:8" x14ac:dyDescent="0.2">
      <c r="A5378" t="str">
        <f t="shared" si="93"/>
        <v>RNA01EAU AMU 1</v>
      </c>
      <c r="B5378" t="s">
        <v>206</v>
      </c>
      <c r="C5378" t="s">
        <v>12934</v>
      </c>
      <c r="D5378" t="s">
        <v>2488</v>
      </c>
      <c r="E5378" t="s">
        <v>411</v>
      </c>
      <c r="F5378" t="s">
        <v>9223</v>
      </c>
      <c r="G5378" s="11"/>
      <c r="H5378" s="11"/>
    </row>
    <row r="5379" spans="1:8" x14ac:dyDescent="0.2">
      <c r="A5379" t="str">
        <f t="shared" si="93"/>
        <v>RNA01Maternity</v>
      </c>
      <c r="B5379" t="s">
        <v>206</v>
      </c>
      <c r="C5379" t="s">
        <v>12934</v>
      </c>
      <c r="D5379" t="s">
        <v>2488</v>
      </c>
      <c r="E5379" t="s">
        <v>411</v>
      </c>
      <c r="F5379" t="s">
        <v>12939</v>
      </c>
      <c r="G5379" s="11"/>
      <c r="H5379" s="11"/>
    </row>
    <row r="5380" spans="1:8" x14ac:dyDescent="0.2">
      <c r="A5380" t="str">
        <f t="shared" si="93"/>
        <v>RNA01MHDU</v>
      </c>
      <c r="B5380" t="s">
        <v>206</v>
      </c>
      <c r="C5380" t="s">
        <v>12934</v>
      </c>
      <c r="D5380" t="s">
        <v>2488</v>
      </c>
      <c r="E5380" t="s">
        <v>411</v>
      </c>
      <c r="F5380" t="s">
        <v>9139</v>
      </c>
      <c r="G5380" s="11"/>
      <c r="H5380" s="11"/>
    </row>
    <row r="5381" spans="1:8" x14ac:dyDescent="0.2">
      <c r="A5381" t="str">
        <f t="shared" si="93"/>
        <v>RNA01NNU</v>
      </c>
      <c r="B5381" t="s">
        <v>206</v>
      </c>
      <c r="C5381" t="s">
        <v>12934</v>
      </c>
      <c r="D5381" t="s">
        <v>2488</v>
      </c>
      <c r="E5381" t="s">
        <v>411</v>
      </c>
      <c r="F5381" t="s">
        <v>8744</v>
      </c>
      <c r="G5381" s="11"/>
      <c r="H5381" s="11"/>
    </row>
    <row r="5382" spans="1:8" x14ac:dyDescent="0.2">
      <c r="A5382" t="str">
        <f t="shared" si="93"/>
        <v>RAS01ALDERBOURNE</v>
      </c>
      <c r="B5382" t="s">
        <v>206</v>
      </c>
      <c r="C5382" t="s">
        <v>12934</v>
      </c>
      <c r="D5382" t="s">
        <v>2488</v>
      </c>
      <c r="E5382" t="s">
        <v>411</v>
      </c>
      <c r="F5382" t="s">
        <v>9190</v>
      </c>
      <c r="G5382" s="11"/>
      <c r="H5382" s="11"/>
    </row>
    <row r="5383" spans="1:8" x14ac:dyDescent="0.2">
      <c r="A5383" t="str">
        <f t="shared" si="93"/>
        <v>RAS01ALEXANDRA WARD</v>
      </c>
      <c r="B5383" t="s">
        <v>207</v>
      </c>
      <c r="C5383" t="s">
        <v>12940</v>
      </c>
      <c r="D5383" t="s">
        <v>887</v>
      </c>
      <c r="E5383" t="s">
        <v>888</v>
      </c>
      <c r="F5383" t="s">
        <v>12941</v>
      </c>
      <c r="G5383" s="11"/>
      <c r="H5383" s="11"/>
    </row>
    <row r="5384" spans="1:8" x14ac:dyDescent="0.2">
      <c r="A5384" t="str">
        <f t="shared" si="93"/>
        <v>RAS01AMU</v>
      </c>
      <c r="B5384" t="s">
        <v>207</v>
      </c>
      <c r="C5384" t="s">
        <v>12940</v>
      </c>
      <c r="D5384" t="s">
        <v>887</v>
      </c>
      <c r="E5384" t="s">
        <v>888</v>
      </c>
      <c r="F5384" t="s">
        <v>12942</v>
      </c>
      <c r="G5384" s="11"/>
      <c r="H5384" s="11"/>
    </row>
    <row r="5385" spans="1:8" x14ac:dyDescent="0.2">
      <c r="A5385" t="str">
        <f t="shared" si="93"/>
        <v>RAS01BEACONSFIELD EAST</v>
      </c>
      <c r="B5385" t="s">
        <v>207</v>
      </c>
      <c r="C5385" t="s">
        <v>12940</v>
      </c>
      <c r="D5385" t="s">
        <v>887</v>
      </c>
      <c r="E5385" t="s">
        <v>888</v>
      </c>
      <c r="F5385" t="s">
        <v>8392</v>
      </c>
      <c r="G5385" s="11"/>
      <c r="H5385" s="11"/>
    </row>
    <row r="5386" spans="1:8" x14ac:dyDescent="0.2">
      <c r="A5386" t="str">
        <f t="shared" si="93"/>
        <v>RAS01BEVAN WARD</v>
      </c>
      <c r="B5386" t="s">
        <v>207</v>
      </c>
      <c r="C5386" t="s">
        <v>12940</v>
      </c>
      <c r="D5386" t="s">
        <v>887</v>
      </c>
      <c r="E5386" t="s">
        <v>888</v>
      </c>
      <c r="F5386" t="s">
        <v>12943</v>
      </c>
      <c r="G5386" s="11"/>
      <c r="H5386" s="11"/>
    </row>
    <row r="5387" spans="1:8" x14ac:dyDescent="0.2">
      <c r="A5387" t="str">
        <f t="shared" si="93"/>
        <v>RAS01CHURCHILL WARD</v>
      </c>
      <c r="B5387" t="s">
        <v>207</v>
      </c>
      <c r="C5387" t="s">
        <v>12940</v>
      </c>
      <c r="D5387" t="s">
        <v>887</v>
      </c>
      <c r="E5387" t="s">
        <v>888</v>
      </c>
      <c r="F5387" t="s">
        <v>12944</v>
      </c>
      <c r="G5387" s="11"/>
      <c r="H5387" s="11"/>
    </row>
    <row r="5388" spans="1:8" x14ac:dyDescent="0.2">
      <c r="A5388" t="str">
        <f t="shared" si="93"/>
        <v>RAS01CORONARY CARE UNIT</v>
      </c>
      <c r="B5388" t="s">
        <v>207</v>
      </c>
      <c r="C5388" t="s">
        <v>12940</v>
      </c>
      <c r="D5388" t="s">
        <v>887</v>
      </c>
      <c r="E5388" t="s">
        <v>888</v>
      </c>
      <c r="F5388" t="s">
        <v>12945</v>
      </c>
      <c r="G5388" s="11"/>
      <c r="H5388" s="11"/>
    </row>
    <row r="5389" spans="1:8" x14ac:dyDescent="0.2">
      <c r="A5389" t="str">
        <f t="shared" ref="A5389:A5452" si="94">CONCATENATE(D5390,F5390)</f>
        <v>RAS01DRAYTON</v>
      </c>
      <c r="B5389" t="s">
        <v>207</v>
      </c>
      <c r="C5389" t="s">
        <v>12940</v>
      </c>
      <c r="D5389" t="s">
        <v>887</v>
      </c>
      <c r="E5389" t="s">
        <v>888</v>
      </c>
      <c r="F5389" t="s">
        <v>12946</v>
      </c>
      <c r="G5389" s="11"/>
      <c r="H5389" s="11"/>
    </row>
    <row r="5390" spans="1:8" x14ac:dyDescent="0.2">
      <c r="A5390" t="str">
        <f t="shared" si="94"/>
        <v>RAS01FLEMING WARD</v>
      </c>
      <c r="B5390" t="s">
        <v>207</v>
      </c>
      <c r="C5390" t="s">
        <v>12940</v>
      </c>
      <c r="D5390" t="s">
        <v>887</v>
      </c>
      <c r="E5390" t="s">
        <v>888</v>
      </c>
      <c r="F5390" t="s">
        <v>12947</v>
      </c>
      <c r="G5390" s="11"/>
      <c r="H5390" s="11"/>
    </row>
    <row r="5391" spans="1:8" x14ac:dyDescent="0.2">
      <c r="A5391" t="str">
        <f t="shared" si="94"/>
        <v>RAS01GRANGE-ADMISSIONS</v>
      </c>
      <c r="B5391" t="s">
        <v>207</v>
      </c>
      <c r="C5391" t="s">
        <v>12940</v>
      </c>
      <c r="D5391" t="s">
        <v>887</v>
      </c>
      <c r="E5391" t="s">
        <v>888</v>
      </c>
      <c r="F5391" t="s">
        <v>12948</v>
      </c>
      <c r="G5391" s="11"/>
      <c r="H5391" s="11"/>
    </row>
    <row r="5392" spans="1:8" x14ac:dyDescent="0.2">
      <c r="A5392" t="str">
        <f t="shared" si="94"/>
        <v>RAS01HAYES</v>
      </c>
      <c r="B5392" t="s">
        <v>207</v>
      </c>
      <c r="C5392" t="s">
        <v>12940</v>
      </c>
      <c r="D5392" t="s">
        <v>887</v>
      </c>
      <c r="E5392" t="s">
        <v>888</v>
      </c>
      <c r="F5392" t="s">
        <v>12949</v>
      </c>
      <c r="G5392" s="11"/>
      <c r="H5392" s="11"/>
    </row>
    <row r="5393" spans="1:8" x14ac:dyDescent="0.2">
      <c r="A5393" t="str">
        <f t="shared" si="94"/>
        <v>RAS01ITU/HDU</v>
      </c>
      <c r="B5393" t="s">
        <v>207</v>
      </c>
      <c r="C5393" t="s">
        <v>12940</v>
      </c>
      <c r="D5393" t="s">
        <v>887</v>
      </c>
      <c r="E5393" t="s">
        <v>888</v>
      </c>
      <c r="F5393" t="s">
        <v>12950</v>
      </c>
      <c r="G5393" s="11"/>
      <c r="H5393" s="11"/>
    </row>
    <row r="5394" spans="1:8" x14ac:dyDescent="0.2">
      <c r="A5394" t="str">
        <f t="shared" si="94"/>
        <v>RAS01JERSEY</v>
      </c>
      <c r="B5394" t="s">
        <v>207</v>
      </c>
      <c r="C5394" t="s">
        <v>12940</v>
      </c>
      <c r="D5394" t="s">
        <v>887</v>
      </c>
      <c r="E5394" t="s">
        <v>888</v>
      </c>
      <c r="F5394" t="s">
        <v>9317</v>
      </c>
      <c r="G5394" s="11"/>
      <c r="H5394" s="11"/>
    </row>
    <row r="5395" spans="1:8" x14ac:dyDescent="0.2">
      <c r="A5395" t="str">
        <f t="shared" si="94"/>
        <v>RAS01KATHERINE MATERNITY LED UNIT</v>
      </c>
      <c r="B5395" t="s">
        <v>207</v>
      </c>
      <c r="C5395" t="s">
        <v>12940</v>
      </c>
      <c r="D5395" t="s">
        <v>887</v>
      </c>
      <c r="E5395" t="s">
        <v>888</v>
      </c>
      <c r="F5395" t="s">
        <v>12951</v>
      </c>
      <c r="G5395" s="11"/>
      <c r="H5395" s="11"/>
    </row>
    <row r="5396" spans="1:8" x14ac:dyDescent="0.2">
      <c r="A5396" t="str">
        <f t="shared" si="94"/>
        <v>RAS01KATHERINE WARD</v>
      </c>
      <c r="B5396" t="s">
        <v>207</v>
      </c>
      <c r="C5396" t="s">
        <v>12940</v>
      </c>
      <c r="D5396" t="s">
        <v>887</v>
      </c>
      <c r="E5396" t="s">
        <v>888</v>
      </c>
      <c r="F5396" t="s">
        <v>12952</v>
      </c>
      <c r="G5396" s="11"/>
      <c r="H5396" s="11"/>
    </row>
    <row r="5397" spans="1:8" x14ac:dyDescent="0.2">
      <c r="A5397" t="str">
        <f t="shared" si="94"/>
        <v>RAS01KENNEDY</v>
      </c>
      <c r="B5397" t="s">
        <v>207</v>
      </c>
      <c r="C5397" t="s">
        <v>12940</v>
      </c>
      <c r="D5397" t="s">
        <v>887</v>
      </c>
      <c r="E5397" t="s">
        <v>888</v>
      </c>
      <c r="F5397" t="s">
        <v>12953</v>
      </c>
      <c r="G5397" s="11"/>
      <c r="H5397" s="11"/>
    </row>
    <row r="5398" spans="1:8" x14ac:dyDescent="0.2">
      <c r="A5398" t="str">
        <f t="shared" si="94"/>
        <v>RAS01LABOUR WARD</v>
      </c>
      <c r="B5398" t="s">
        <v>207</v>
      </c>
      <c r="C5398" t="s">
        <v>12940</v>
      </c>
      <c r="D5398" t="s">
        <v>887</v>
      </c>
      <c r="E5398" t="s">
        <v>888</v>
      </c>
      <c r="F5398" t="s">
        <v>12954</v>
      </c>
      <c r="G5398" s="11"/>
      <c r="H5398" s="11"/>
    </row>
    <row r="5399" spans="1:8" x14ac:dyDescent="0.2">
      <c r="A5399" t="str">
        <f t="shared" si="94"/>
        <v>RAS01LISTER WARD</v>
      </c>
      <c r="B5399" t="s">
        <v>207</v>
      </c>
      <c r="C5399" t="s">
        <v>12940</v>
      </c>
      <c r="D5399" t="s">
        <v>887</v>
      </c>
      <c r="E5399" t="s">
        <v>888</v>
      </c>
      <c r="F5399" t="s">
        <v>12955</v>
      </c>
      <c r="G5399" s="11"/>
      <c r="H5399" s="11"/>
    </row>
    <row r="5400" spans="1:8" x14ac:dyDescent="0.2">
      <c r="A5400" t="str">
        <f t="shared" si="94"/>
        <v>RAS01NEONATAL INTENSIVE CARE</v>
      </c>
      <c r="B5400" t="s">
        <v>207</v>
      </c>
      <c r="C5400" t="s">
        <v>12940</v>
      </c>
      <c r="D5400" t="s">
        <v>887</v>
      </c>
      <c r="E5400" t="s">
        <v>888</v>
      </c>
      <c r="F5400" t="s">
        <v>12956</v>
      </c>
      <c r="G5400" s="11"/>
      <c r="H5400" s="11"/>
    </row>
    <row r="5401" spans="1:8" x14ac:dyDescent="0.2">
      <c r="A5401" t="str">
        <f t="shared" si="94"/>
        <v>RAS01PAGETT WARD</v>
      </c>
      <c r="B5401" t="s">
        <v>207</v>
      </c>
      <c r="C5401" t="s">
        <v>12940</v>
      </c>
      <c r="D5401" t="s">
        <v>887</v>
      </c>
      <c r="E5401" t="s">
        <v>888</v>
      </c>
      <c r="F5401" t="s">
        <v>12957</v>
      </c>
      <c r="G5401" s="11"/>
      <c r="H5401" s="11"/>
    </row>
    <row r="5402" spans="1:8" x14ac:dyDescent="0.2">
      <c r="A5402" t="str">
        <f t="shared" si="94"/>
        <v>RAS01PETER PAN</v>
      </c>
      <c r="B5402" t="s">
        <v>207</v>
      </c>
      <c r="C5402" t="s">
        <v>12940</v>
      </c>
      <c r="D5402" t="s">
        <v>887</v>
      </c>
      <c r="E5402" t="s">
        <v>888</v>
      </c>
      <c r="F5402" t="s">
        <v>12958</v>
      </c>
      <c r="G5402" s="11"/>
      <c r="H5402" s="11"/>
    </row>
    <row r="5403" spans="1:8" x14ac:dyDescent="0.2">
      <c r="A5403" t="str">
        <f t="shared" si="94"/>
        <v>RAS01THE STROKE UNIT</v>
      </c>
      <c r="B5403" t="s">
        <v>207</v>
      </c>
      <c r="C5403" t="s">
        <v>12940</v>
      </c>
      <c r="D5403" t="s">
        <v>887</v>
      </c>
      <c r="E5403" t="s">
        <v>888</v>
      </c>
      <c r="F5403" t="s">
        <v>12959</v>
      </c>
      <c r="G5403" s="11"/>
      <c r="H5403" s="11"/>
    </row>
    <row r="5404" spans="1:8" x14ac:dyDescent="0.2">
      <c r="A5404" t="str">
        <f t="shared" si="94"/>
        <v>RAS02DANIELS WARD</v>
      </c>
      <c r="B5404" t="s">
        <v>207</v>
      </c>
      <c r="C5404" t="s">
        <v>12940</v>
      </c>
      <c r="D5404" t="s">
        <v>887</v>
      </c>
      <c r="E5404" t="s">
        <v>888</v>
      </c>
      <c r="F5404" t="s">
        <v>12960</v>
      </c>
      <c r="G5404" s="11"/>
      <c r="H5404" s="11"/>
    </row>
    <row r="5405" spans="1:8" x14ac:dyDescent="0.2">
      <c r="A5405" t="str">
        <f t="shared" si="94"/>
        <v>RAS02EDMUND</v>
      </c>
      <c r="B5405" t="s">
        <v>207</v>
      </c>
      <c r="C5405" t="s">
        <v>12940</v>
      </c>
      <c r="D5405" t="s">
        <v>889</v>
      </c>
      <c r="E5405" t="s">
        <v>890</v>
      </c>
      <c r="F5405" t="s">
        <v>12961</v>
      </c>
      <c r="G5405" s="11" t="s">
        <v>12963</v>
      </c>
      <c r="H5405" s="11">
        <v>43783</v>
      </c>
    </row>
    <row r="5406" spans="1:8" x14ac:dyDescent="0.2">
      <c r="A5406" t="str">
        <f t="shared" si="94"/>
        <v>RAS02TRINITY WARD</v>
      </c>
      <c r="B5406" t="s">
        <v>207</v>
      </c>
      <c r="C5406" t="s">
        <v>12940</v>
      </c>
      <c r="D5406" t="s">
        <v>889</v>
      </c>
      <c r="E5406" t="s">
        <v>890</v>
      </c>
      <c r="F5406" t="s">
        <v>12962</v>
      </c>
      <c r="G5406" s="11"/>
      <c r="H5406" s="11"/>
    </row>
    <row r="5407" spans="1:8" x14ac:dyDescent="0.2">
      <c r="A5407" t="str">
        <f t="shared" si="94"/>
        <v>RTD01FH01</v>
      </c>
      <c r="B5407" t="s">
        <v>207</v>
      </c>
      <c r="C5407" t="s">
        <v>12940</v>
      </c>
      <c r="D5407" t="s">
        <v>889</v>
      </c>
      <c r="E5407" t="s">
        <v>890</v>
      </c>
      <c r="F5407" t="s">
        <v>12964</v>
      </c>
      <c r="G5407" s="11"/>
      <c r="H5407" s="11"/>
    </row>
    <row r="5408" spans="1:8" x14ac:dyDescent="0.2">
      <c r="A5408" t="str">
        <f t="shared" si="94"/>
        <v>RTD01FH02</v>
      </c>
      <c r="B5408" t="s">
        <v>208</v>
      </c>
      <c r="C5408" t="s">
        <v>12965</v>
      </c>
      <c r="D5408" t="s">
        <v>3867</v>
      </c>
      <c r="E5408" t="s">
        <v>3868</v>
      </c>
      <c r="F5408" t="s">
        <v>12966</v>
      </c>
      <c r="G5408" s="11"/>
      <c r="H5408" s="11"/>
    </row>
    <row r="5409" spans="1:8" x14ac:dyDescent="0.2">
      <c r="A5409" t="str">
        <f t="shared" si="94"/>
        <v>RTD01FH03</v>
      </c>
      <c r="B5409" t="s">
        <v>208</v>
      </c>
      <c r="C5409" t="s">
        <v>12965</v>
      </c>
      <c r="D5409" t="s">
        <v>3867</v>
      </c>
      <c r="E5409" t="s">
        <v>3868</v>
      </c>
      <c r="F5409" t="s">
        <v>12967</v>
      </c>
      <c r="G5409" s="11"/>
      <c r="H5409" s="11"/>
    </row>
    <row r="5410" spans="1:8" x14ac:dyDescent="0.2">
      <c r="A5410" t="str">
        <f t="shared" si="94"/>
        <v>RTD01FH05</v>
      </c>
      <c r="B5410" t="s">
        <v>208</v>
      </c>
      <c r="C5410" t="s">
        <v>12965</v>
      </c>
      <c r="D5410" t="s">
        <v>3867</v>
      </c>
      <c r="E5410" t="s">
        <v>3868</v>
      </c>
      <c r="F5410" t="s">
        <v>12968</v>
      </c>
      <c r="G5410" s="11"/>
      <c r="H5410" s="11"/>
    </row>
    <row r="5411" spans="1:8" x14ac:dyDescent="0.2">
      <c r="A5411" t="str">
        <f t="shared" si="94"/>
        <v>RTD01FH06</v>
      </c>
      <c r="B5411" t="s">
        <v>208</v>
      </c>
      <c r="C5411" t="s">
        <v>12965</v>
      </c>
      <c r="D5411" t="s">
        <v>3867</v>
      </c>
      <c r="E5411" t="s">
        <v>3868</v>
      </c>
      <c r="F5411" t="s">
        <v>12969</v>
      </c>
      <c r="G5411" s="11"/>
      <c r="H5411" s="11"/>
    </row>
    <row r="5412" spans="1:8" x14ac:dyDescent="0.2">
      <c r="A5412" t="str">
        <f t="shared" si="94"/>
        <v>RTD01FH07</v>
      </c>
      <c r="B5412" t="s">
        <v>208</v>
      </c>
      <c r="C5412" t="s">
        <v>12965</v>
      </c>
      <c r="D5412" t="s">
        <v>3867</v>
      </c>
      <c r="E5412" t="s">
        <v>3868</v>
      </c>
      <c r="F5412" t="s">
        <v>12970</v>
      </c>
      <c r="G5412" s="11"/>
      <c r="H5412" s="11"/>
    </row>
    <row r="5413" spans="1:8" x14ac:dyDescent="0.2">
      <c r="A5413" t="str">
        <f t="shared" si="94"/>
        <v>RTD01FH08</v>
      </c>
      <c r="B5413" t="s">
        <v>208</v>
      </c>
      <c r="C5413" t="s">
        <v>12965</v>
      </c>
      <c r="D5413" t="s">
        <v>3867</v>
      </c>
      <c r="E5413" t="s">
        <v>3868</v>
      </c>
      <c r="F5413" t="s">
        <v>12971</v>
      </c>
      <c r="G5413" s="11"/>
      <c r="H5413" s="11"/>
    </row>
    <row r="5414" spans="1:8" x14ac:dyDescent="0.2">
      <c r="A5414" t="str">
        <f t="shared" si="94"/>
        <v>RTD01FH09</v>
      </c>
      <c r="B5414" t="s">
        <v>208</v>
      </c>
      <c r="C5414" t="s">
        <v>12965</v>
      </c>
      <c r="D5414" t="s">
        <v>3867</v>
      </c>
      <c r="E5414" t="s">
        <v>3868</v>
      </c>
      <c r="F5414" t="s">
        <v>12972</v>
      </c>
      <c r="G5414" s="11"/>
      <c r="H5414" s="11"/>
    </row>
    <row r="5415" spans="1:8" x14ac:dyDescent="0.2">
      <c r="A5415" t="str">
        <f t="shared" si="94"/>
        <v>RTD01FH10</v>
      </c>
      <c r="B5415" t="s">
        <v>208</v>
      </c>
      <c r="C5415" t="s">
        <v>12965</v>
      </c>
      <c r="D5415" t="s">
        <v>3867</v>
      </c>
      <c r="E5415" t="s">
        <v>3868</v>
      </c>
      <c r="F5415" t="s">
        <v>12973</v>
      </c>
      <c r="G5415" s="11"/>
      <c r="H5415" s="11"/>
    </row>
    <row r="5416" spans="1:8" x14ac:dyDescent="0.2">
      <c r="A5416" t="str">
        <f t="shared" si="94"/>
        <v>RTD01FH13</v>
      </c>
      <c r="B5416" t="s">
        <v>208</v>
      </c>
      <c r="C5416" t="s">
        <v>12965</v>
      </c>
      <c r="D5416" t="s">
        <v>3867</v>
      </c>
      <c r="E5416" t="s">
        <v>3868</v>
      </c>
      <c r="F5416" t="s">
        <v>12974</v>
      </c>
      <c r="G5416" s="11"/>
      <c r="H5416" s="11"/>
    </row>
    <row r="5417" spans="1:8" x14ac:dyDescent="0.2">
      <c r="A5417" t="str">
        <f t="shared" si="94"/>
        <v>RTD01FH14</v>
      </c>
      <c r="B5417" t="s">
        <v>208</v>
      </c>
      <c r="C5417" t="s">
        <v>12965</v>
      </c>
      <c r="D5417" t="s">
        <v>3867</v>
      </c>
      <c r="E5417" t="s">
        <v>3868</v>
      </c>
      <c r="F5417" t="s">
        <v>12975</v>
      </c>
      <c r="G5417" s="11"/>
      <c r="H5417" s="11"/>
    </row>
    <row r="5418" spans="1:8" x14ac:dyDescent="0.2">
      <c r="A5418" t="str">
        <f t="shared" si="94"/>
        <v>RTD01FH15</v>
      </c>
      <c r="B5418" t="s">
        <v>208</v>
      </c>
      <c r="C5418" t="s">
        <v>12965</v>
      </c>
      <c r="D5418" t="s">
        <v>3867</v>
      </c>
      <c r="E5418" t="s">
        <v>3868</v>
      </c>
      <c r="F5418" t="s">
        <v>12976</v>
      </c>
      <c r="G5418" s="11"/>
      <c r="H5418" s="11"/>
    </row>
    <row r="5419" spans="1:8" x14ac:dyDescent="0.2">
      <c r="A5419" t="str">
        <f t="shared" si="94"/>
        <v>RTD01FH16</v>
      </c>
      <c r="B5419" t="s">
        <v>208</v>
      </c>
      <c r="C5419" t="s">
        <v>12965</v>
      </c>
      <c r="D5419" t="s">
        <v>3867</v>
      </c>
      <c r="E5419" t="s">
        <v>3868</v>
      </c>
      <c r="F5419" t="s">
        <v>12977</v>
      </c>
      <c r="G5419" s="11"/>
      <c r="H5419" s="12"/>
    </row>
    <row r="5420" spans="1:8" x14ac:dyDescent="0.2">
      <c r="A5420" t="str">
        <f t="shared" si="94"/>
        <v>RTD01FH17</v>
      </c>
      <c r="B5420" t="s">
        <v>208</v>
      </c>
      <c r="C5420" t="s">
        <v>12965</v>
      </c>
      <c r="D5420" t="s">
        <v>3867</v>
      </c>
      <c r="E5420" t="s">
        <v>3868</v>
      </c>
      <c r="F5420" t="s">
        <v>12978</v>
      </c>
      <c r="G5420" s="11"/>
      <c r="H5420" s="11"/>
    </row>
    <row r="5421" spans="1:8" x14ac:dyDescent="0.2">
      <c r="A5421" t="str">
        <f t="shared" si="94"/>
        <v>RTD01FH18</v>
      </c>
      <c r="B5421" t="s">
        <v>208</v>
      </c>
      <c r="C5421" t="s">
        <v>12965</v>
      </c>
      <c r="D5421" t="s">
        <v>3867</v>
      </c>
      <c r="E5421" t="s">
        <v>3868</v>
      </c>
      <c r="F5421" t="s">
        <v>12979</v>
      </c>
      <c r="G5421" s="11"/>
      <c r="H5421" s="11"/>
    </row>
    <row r="5422" spans="1:8" x14ac:dyDescent="0.2">
      <c r="A5422" t="str">
        <f t="shared" si="94"/>
        <v>RTD01FH19</v>
      </c>
      <c r="B5422" t="s">
        <v>208</v>
      </c>
      <c r="C5422" t="s">
        <v>12965</v>
      </c>
      <c r="D5422" t="s">
        <v>3867</v>
      </c>
      <c r="E5422" t="s">
        <v>3868</v>
      </c>
      <c r="F5422" t="s">
        <v>12980</v>
      </c>
      <c r="G5422" s="11"/>
      <c r="H5422" s="11"/>
    </row>
    <row r="5423" spans="1:8" x14ac:dyDescent="0.2">
      <c r="A5423" t="str">
        <f t="shared" si="94"/>
        <v>RTD01FH20</v>
      </c>
      <c r="B5423" t="s">
        <v>208</v>
      </c>
      <c r="C5423" t="s">
        <v>12965</v>
      </c>
      <c r="D5423" t="s">
        <v>3867</v>
      </c>
      <c r="E5423" t="s">
        <v>3868</v>
      </c>
      <c r="F5423" t="s">
        <v>12981</v>
      </c>
      <c r="G5423" s="11"/>
      <c r="H5423" s="11"/>
    </row>
    <row r="5424" spans="1:8" x14ac:dyDescent="0.2">
      <c r="A5424" t="str">
        <f t="shared" si="94"/>
        <v>RTD01FH21</v>
      </c>
      <c r="B5424" t="s">
        <v>208</v>
      </c>
      <c r="C5424" t="s">
        <v>12965</v>
      </c>
      <c r="D5424" t="s">
        <v>3867</v>
      </c>
      <c r="E5424" t="s">
        <v>3868</v>
      </c>
      <c r="F5424" t="s">
        <v>12982</v>
      </c>
      <c r="G5424" s="11"/>
      <c r="H5424" s="11"/>
    </row>
    <row r="5425" spans="1:8" x14ac:dyDescent="0.2">
      <c r="A5425" t="str">
        <f t="shared" si="94"/>
        <v>RTD01FH23</v>
      </c>
      <c r="B5425" t="s">
        <v>208</v>
      </c>
      <c r="C5425" t="s">
        <v>12965</v>
      </c>
      <c r="D5425" t="s">
        <v>3867</v>
      </c>
      <c r="E5425" t="s">
        <v>3868</v>
      </c>
      <c r="F5425" t="s">
        <v>12983</v>
      </c>
      <c r="G5425" s="11"/>
      <c r="H5425" s="11"/>
    </row>
    <row r="5426" spans="1:8" x14ac:dyDescent="0.2">
      <c r="A5426" t="str">
        <f t="shared" si="94"/>
        <v>RTD01FH24</v>
      </c>
      <c r="B5426" t="s">
        <v>208</v>
      </c>
      <c r="C5426" t="s">
        <v>12965</v>
      </c>
      <c r="D5426" t="s">
        <v>3867</v>
      </c>
      <c r="E5426" t="s">
        <v>3868</v>
      </c>
      <c r="F5426" t="s">
        <v>12984</v>
      </c>
      <c r="G5426" s="11"/>
      <c r="H5426" s="11"/>
    </row>
    <row r="5427" spans="1:8" x14ac:dyDescent="0.2">
      <c r="A5427" t="str">
        <f t="shared" si="94"/>
        <v>RTD01FH25</v>
      </c>
      <c r="B5427" t="s">
        <v>208</v>
      </c>
      <c r="C5427" t="s">
        <v>12965</v>
      </c>
      <c r="D5427" t="s">
        <v>3867</v>
      </c>
      <c r="E5427" t="s">
        <v>3868</v>
      </c>
      <c r="F5427" t="s">
        <v>12985</v>
      </c>
      <c r="G5427" s="11"/>
      <c r="H5427" s="11"/>
    </row>
    <row r="5428" spans="1:8" x14ac:dyDescent="0.2">
      <c r="A5428" t="str">
        <f t="shared" si="94"/>
        <v>RTD01FH27</v>
      </c>
      <c r="B5428" t="s">
        <v>208</v>
      </c>
      <c r="C5428" t="s">
        <v>12965</v>
      </c>
      <c r="D5428" t="s">
        <v>3867</v>
      </c>
      <c r="E5428" t="s">
        <v>3868</v>
      </c>
      <c r="F5428" t="s">
        <v>12986</v>
      </c>
      <c r="G5428" s="11"/>
      <c r="H5428" s="11"/>
    </row>
    <row r="5429" spans="1:8" x14ac:dyDescent="0.2">
      <c r="A5429" t="str">
        <f t="shared" si="94"/>
        <v>RTD01FH29</v>
      </c>
      <c r="B5429" t="s">
        <v>208</v>
      </c>
      <c r="C5429" t="s">
        <v>12965</v>
      </c>
      <c r="D5429" t="s">
        <v>3867</v>
      </c>
      <c r="E5429" t="s">
        <v>3868</v>
      </c>
      <c r="F5429" t="s">
        <v>12987</v>
      </c>
      <c r="G5429" s="11"/>
      <c r="H5429" s="11"/>
    </row>
    <row r="5430" spans="1:8" x14ac:dyDescent="0.2">
      <c r="A5430" t="str">
        <f t="shared" si="94"/>
        <v>RTD01FH30</v>
      </c>
      <c r="B5430" t="s">
        <v>208</v>
      </c>
      <c r="C5430" t="s">
        <v>12965</v>
      </c>
      <c r="D5430" t="s">
        <v>3867</v>
      </c>
      <c r="E5430" t="s">
        <v>3868</v>
      </c>
      <c r="F5430" t="s">
        <v>12988</v>
      </c>
      <c r="G5430" s="11"/>
      <c r="H5430" s="11"/>
    </row>
    <row r="5431" spans="1:8" x14ac:dyDescent="0.2">
      <c r="A5431" t="str">
        <f t="shared" si="94"/>
        <v>RTD01FH37</v>
      </c>
      <c r="B5431" t="s">
        <v>208</v>
      </c>
      <c r="C5431" t="s">
        <v>12965</v>
      </c>
      <c r="D5431" t="s">
        <v>3867</v>
      </c>
      <c r="E5431" t="s">
        <v>3868</v>
      </c>
      <c r="F5431" t="s">
        <v>12989</v>
      </c>
      <c r="G5431" s="11"/>
      <c r="H5431" s="11"/>
    </row>
    <row r="5432" spans="1:8" x14ac:dyDescent="0.2">
      <c r="A5432" t="str">
        <f t="shared" si="94"/>
        <v>RTD01FH38</v>
      </c>
      <c r="B5432" t="s">
        <v>208</v>
      </c>
      <c r="C5432" t="s">
        <v>12965</v>
      </c>
      <c r="D5432" t="s">
        <v>3867</v>
      </c>
      <c r="E5432" t="s">
        <v>3868</v>
      </c>
      <c r="F5432" t="s">
        <v>12990</v>
      </c>
      <c r="G5432" s="11"/>
      <c r="H5432" s="11"/>
    </row>
    <row r="5433" spans="1:8" x14ac:dyDescent="0.2">
      <c r="A5433" t="str">
        <f t="shared" si="94"/>
        <v>RTD01FHPICU</v>
      </c>
      <c r="B5433" t="s">
        <v>208</v>
      </c>
      <c r="C5433" t="s">
        <v>12965</v>
      </c>
      <c r="D5433" t="s">
        <v>3867</v>
      </c>
      <c r="E5433" t="s">
        <v>3868</v>
      </c>
      <c r="F5433" t="s">
        <v>12991</v>
      </c>
      <c r="G5433" s="11"/>
      <c r="H5433" s="11"/>
    </row>
    <row r="5434" spans="1:8" x14ac:dyDescent="0.2">
      <c r="A5434" t="str">
        <f t="shared" si="94"/>
        <v>RTD06NCCC32</v>
      </c>
      <c r="B5434" t="s">
        <v>208</v>
      </c>
      <c r="C5434" t="s">
        <v>12965</v>
      </c>
      <c r="D5434" t="s">
        <v>3867</v>
      </c>
      <c r="E5434" t="s">
        <v>3868</v>
      </c>
      <c r="F5434" t="s">
        <v>12992</v>
      </c>
      <c r="G5434" s="11"/>
      <c r="H5434" s="11"/>
    </row>
    <row r="5435" spans="1:8" x14ac:dyDescent="0.2">
      <c r="A5435" t="str">
        <f t="shared" si="94"/>
        <v>RTD06NCCC33</v>
      </c>
      <c r="B5435" t="s">
        <v>208</v>
      </c>
      <c r="C5435" t="s">
        <v>12965</v>
      </c>
      <c r="D5435" t="s">
        <v>3875</v>
      </c>
      <c r="E5435" t="s">
        <v>3876</v>
      </c>
      <c r="F5435" t="s">
        <v>12993</v>
      </c>
      <c r="G5435" s="11"/>
      <c r="H5435" s="11"/>
    </row>
    <row r="5436" spans="1:8" x14ac:dyDescent="0.2">
      <c r="A5436" t="str">
        <f t="shared" si="94"/>
        <v>RTD06NCCC34</v>
      </c>
      <c r="B5436" t="s">
        <v>208</v>
      </c>
      <c r="C5436" t="s">
        <v>12965</v>
      </c>
      <c r="D5436" t="s">
        <v>3875</v>
      </c>
      <c r="E5436" t="s">
        <v>3876</v>
      </c>
      <c r="F5436" t="s">
        <v>12994</v>
      </c>
      <c r="G5436" s="11"/>
      <c r="H5436" s="11"/>
    </row>
    <row r="5437" spans="1:8" x14ac:dyDescent="0.2">
      <c r="A5437" t="str">
        <f t="shared" si="94"/>
        <v>RTD06NCCC35</v>
      </c>
      <c r="B5437" t="s">
        <v>208</v>
      </c>
      <c r="C5437" t="s">
        <v>12965</v>
      </c>
      <c r="D5437" t="s">
        <v>3875</v>
      </c>
      <c r="E5437" t="s">
        <v>3876</v>
      </c>
      <c r="F5437" t="s">
        <v>12995</v>
      </c>
      <c r="G5437" s="11"/>
      <c r="H5437" s="11"/>
    </row>
    <row r="5438" spans="1:8" x14ac:dyDescent="0.2">
      <c r="A5438" t="str">
        <f t="shared" si="94"/>
        <v>RTD02RV01A</v>
      </c>
      <c r="B5438" t="s">
        <v>208</v>
      </c>
      <c r="C5438" t="s">
        <v>12965</v>
      </c>
      <c r="D5438" t="s">
        <v>3875</v>
      </c>
      <c r="E5438" t="s">
        <v>3876</v>
      </c>
      <c r="F5438" t="s">
        <v>12996</v>
      </c>
      <c r="G5438" s="11"/>
      <c r="H5438" s="11"/>
    </row>
    <row r="5439" spans="1:8" x14ac:dyDescent="0.2">
      <c r="A5439" t="str">
        <f t="shared" si="94"/>
        <v>RTD02RV01B</v>
      </c>
      <c r="B5439" t="s">
        <v>208</v>
      </c>
      <c r="C5439" t="s">
        <v>12965</v>
      </c>
      <c r="D5439" t="s">
        <v>3881</v>
      </c>
      <c r="E5439" t="s">
        <v>3882</v>
      </c>
      <c r="F5439" t="s">
        <v>12997</v>
      </c>
      <c r="G5439" s="11"/>
      <c r="H5439" s="11"/>
    </row>
    <row r="5440" spans="1:8" x14ac:dyDescent="0.2">
      <c r="A5440" t="str">
        <f t="shared" si="94"/>
        <v>RTD02RV02</v>
      </c>
      <c r="B5440" t="s">
        <v>208</v>
      </c>
      <c r="C5440" t="s">
        <v>12965</v>
      </c>
      <c r="D5440" t="s">
        <v>3881</v>
      </c>
      <c r="E5440" t="s">
        <v>3882</v>
      </c>
      <c r="F5440" t="s">
        <v>12998</v>
      </c>
      <c r="G5440" s="11"/>
      <c r="H5440" s="11"/>
    </row>
    <row r="5441" spans="1:8" x14ac:dyDescent="0.2">
      <c r="A5441" t="str">
        <f t="shared" si="94"/>
        <v>RTD02RV03</v>
      </c>
      <c r="B5441" t="s">
        <v>208</v>
      </c>
      <c r="C5441" t="s">
        <v>12965</v>
      </c>
      <c r="D5441" t="s">
        <v>3881</v>
      </c>
      <c r="E5441" t="s">
        <v>3882</v>
      </c>
      <c r="F5441" t="s">
        <v>12999</v>
      </c>
      <c r="G5441" s="11"/>
      <c r="H5441" s="11"/>
    </row>
    <row r="5442" spans="1:8" x14ac:dyDescent="0.2">
      <c r="A5442" t="str">
        <f t="shared" si="94"/>
        <v>RTD02RV04</v>
      </c>
      <c r="B5442" t="s">
        <v>208</v>
      </c>
      <c r="C5442" t="s">
        <v>12965</v>
      </c>
      <c r="D5442" t="s">
        <v>3881</v>
      </c>
      <c r="E5442" t="s">
        <v>3882</v>
      </c>
      <c r="F5442" t="s">
        <v>13000</v>
      </c>
      <c r="G5442" s="11"/>
      <c r="H5442" s="11"/>
    </row>
    <row r="5443" spans="1:8" x14ac:dyDescent="0.2">
      <c r="A5443" t="str">
        <f t="shared" si="94"/>
        <v>RTD02RV05</v>
      </c>
      <c r="B5443" t="s">
        <v>208</v>
      </c>
      <c r="C5443" t="s">
        <v>12965</v>
      </c>
      <c r="D5443" t="s">
        <v>3881</v>
      </c>
      <c r="E5443" t="s">
        <v>3882</v>
      </c>
      <c r="F5443" t="s">
        <v>13001</v>
      </c>
      <c r="G5443" s="11"/>
      <c r="H5443" s="11"/>
    </row>
    <row r="5444" spans="1:8" x14ac:dyDescent="0.2">
      <c r="A5444" t="str">
        <f t="shared" si="94"/>
        <v>RTD02RV09</v>
      </c>
      <c r="B5444" t="s">
        <v>208</v>
      </c>
      <c r="C5444" t="s">
        <v>12965</v>
      </c>
      <c r="D5444" t="s">
        <v>3881</v>
      </c>
      <c r="E5444" t="s">
        <v>3882</v>
      </c>
      <c r="F5444" t="s">
        <v>13002</v>
      </c>
      <c r="G5444" s="11"/>
      <c r="H5444" s="11"/>
    </row>
    <row r="5445" spans="1:8" x14ac:dyDescent="0.2">
      <c r="A5445" t="str">
        <f t="shared" si="94"/>
        <v>RTD02RV10</v>
      </c>
      <c r="B5445" t="s">
        <v>208</v>
      </c>
      <c r="C5445" t="s">
        <v>12965</v>
      </c>
      <c r="D5445" t="s">
        <v>3881</v>
      </c>
      <c r="E5445" t="s">
        <v>3882</v>
      </c>
      <c r="F5445" t="s">
        <v>13003</v>
      </c>
      <c r="G5445" s="11"/>
      <c r="H5445" s="11"/>
    </row>
    <row r="5446" spans="1:8" x14ac:dyDescent="0.2">
      <c r="A5446" t="str">
        <f t="shared" si="94"/>
        <v>RTD02RV11</v>
      </c>
      <c r="B5446" t="s">
        <v>208</v>
      </c>
      <c r="C5446" t="s">
        <v>12965</v>
      </c>
      <c r="D5446" t="s">
        <v>3881</v>
      </c>
      <c r="E5446" t="s">
        <v>3882</v>
      </c>
      <c r="F5446" t="s">
        <v>13004</v>
      </c>
      <c r="G5446" s="11"/>
      <c r="H5446" s="11"/>
    </row>
    <row r="5447" spans="1:8" x14ac:dyDescent="0.2">
      <c r="A5447" t="str">
        <f t="shared" si="94"/>
        <v>RTD02RV12</v>
      </c>
      <c r="B5447" t="s">
        <v>208</v>
      </c>
      <c r="C5447" t="s">
        <v>12965</v>
      </c>
      <c r="D5447" t="s">
        <v>3881</v>
      </c>
      <c r="E5447" t="s">
        <v>3882</v>
      </c>
      <c r="F5447" t="s">
        <v>13005</v>
      </c>
      <c r="G5447" s="11"/>
      <c r="H5447" s="11"/>
    </row>
    <row r="5448" spans="1:8" x14ac:dyDescent="0.2">
      <c r="A5448" t="str">
        <f t="shared" si="94"/>
        <v>RTD02RV15</v>
      </c>
      <c r="B5448" t="s">
        <v>208</v>
      </c>
      <c r="C5448" t="s">
        <v>12965</v>
      </c>
      <c r="D5448" t="s">
        <v>3881</v>
      </c>
      <c r="E5448" t="s">
        <v>3882</v>
      </c>
      <c r="F5448" t="s">
        <v>13006</v>
      </c>
      <c r="G5448" s="11"/>
      <c r="H5448" s="11"/>
    </row>
    <row r="5449" spans="1:8" x14ac:dyDescent="0.2">
      <c r="A5449" t="str">
        <f t="shared" si="94"/>
        <v>RTD02RV16</v>
      </c>
      <c r="B5449" t="s">
        <v>208</v>
      </c>
      <c r="C5449" t="s">
        <v>12965</v>
      </c>
      <c r="D5449" t="s">
        <v>3881</v>
      </c>
      <c r="E5449" t="s">
        <v>3882</v>
      </c>
      <c r="F5449" t="s">
        <v>13007</v>
      </c>
      <c r="G5449" s="11"/>
      <c r="H5449" s="11"/>
    </row>
    <row r="5450" spans="1:8" x14ac:dyDescent="0.2">
      <c r="A5450" t="str">
        <f t="shared" si="94"/>
        <v>RTD02RV18</v>
      </c>
      <c r="B5450" t="s">
        <v>208</v>
      </c>
      <c r="C5450" t="s">
        <v>12965</v>
      </c>
      <c r="D5450" t="s">
        <v>3881</v>
      </c>
      <c r="E5450" t="s">
        <v>3882</v>
      </c>
      <c r="F5450" t="s">
        <v>13008</v>
      </c>
      <c r="G5450" s="11"/>
      <c r="H5450" s="11"/>
    </row>
    <row r="5451" spans="1:8" x14ac:dyDescent="0.2">
      <c r="A5451" t="str">
        <f t="shared" si="94"/>
        <v>RTD02RV19</v>
      </c>
      <c r="B5451" t="s">
        <v>208</v>
      </c>
      <c r="C5451" t="s">
        <v>12965</v>
      </c>
      <c r="D5451" t="s">
        <v>3881</v>
      </c>
      <c r="E5451" t="s">
        <v>3882</v>
      </c>
      <c r="F5451" t="s">
        <v>13009</v>
      </c>
      <c r="G5451" s="11"/>
      <c r="H5451" s="11"/>
    </row>
    <row r="5452" spans="1:8" x14ac:dyDescent="0.2">
      <c r="A5452" t="str">
        <f t="shared" si="94"/>
        <v>RTD02RV20</v>
      </c>
      <c r="B5452" t="s">
        <v>208</v>
      </c>
      <c r="C5452" t="s">
        <v>12965</v>
      </c>
      <c r="D5452" t="s">
        <v>3881</v>
      </c>
      <c r="E5452" t="s">
        <v>3882</v>
      </c>
      <c r="F5452" t="s">
        <v>13010</v>
      </c>
      <c r="G5452" s="11"/>
      <c r="H5452" s="11"/>
    </row>
    <row r="5453" spans="1:8" x14ac:dyDescent="0.2">
      <c r="A5453" t="str">
        <f t="shared" ref="A5453:A5516" si="95">CONCATENATE(D5454,F5454)</f>
        <v>RTD02RV22</v>
      </c>
      <c r="B5453" t="s">
        <v>208</v>
      </c>
      <c r="C5453" t="s">
        <v>12965</v>
      </c>
      <c r="D5453" t="s">
        <v>3881</v>
      </c>
      <c r="E5453" t="s">
        <v>3882</v>
      </c>
      <c r="F5453" t="s">
        <v>13011</v>
      </c>
      <c r="G5453" s="11"/>
      <c r="H5453" s="11"/>
    </row>
    <row r="5454" spans="1:8" x14ac:dyDescent="0.2">
      <c r="A5454" t="str">
        <f t="shared" si="95"/>
        <v>RTD02RV23</v>
      </c>
      <c r="B5454" t="s">
        <v>208</v>
      </c>
      <c r="C5454" t="s">
        <v>12965</v>
      </c>
      <c r="D5454" t="s">
        <v>3881</v>
      </c>
      <c r="E5454" t="s">
        <v>3882</v>
      </c>
      <c r="F5454" t="s">
        <v>13012</v>
      </c>
      <c r="G5454" s="11"/>
      <c r="H5454" s="11"/>
    </row>
    <row r="5455" spans="1:8" x14ac:dyDescent="0.2">
      <c r="A5455" t="str">
        <f t="shared" si="95"/>
        <v>RTD02RV30</v>
      </c>
      <c r="B5455" t="s">
        <v>208</v>
      </c>
      <c r="C5455" t="s">
        <v>12965</v>
      </c>
      <c r="D5455" t="s">
        <v>3881</v>
      </c>
      <c r="E5455" t="s">
        <v>3882</v>
      </c>
      <c r="F5455" t="s">
        <v>13013</v>
      </c>
      <c r="G5455" s="11"/>
      <c r="H5455" s="11"/>
    </row>
    <row r="5456" spans="1:8" x14ac:dyDescent="0.2">
      <c r="A5456" t="str">
        <f t="shared" si="95"/>
        <v>RTD02RV31</v>
      </c>
      <c r="B5456" t="s">
        <v>208</v>
      </c>
      <c r="C5456" t="s">
        <v>12965</v>
      </c>
      <c r="D5456" t="s">
        <v>3881</v>
      </c>
      <c r="E5456" t="s">
        <v>3882</v>
      </c>
      <c r="F5456" t="s">
        <v>13014</v>
      </c>
      <c r="G5456" s="11"/>
      <c r="H5456" s="11"/>
    </row>
    <row r="5457" spans="1:8" x14ac:dyDescent="0.2">
      <c r="A5457" t="str">
        <f t="shared" si="95"/>
        <v>RTD02RV32/33</v>
      </c>
      <c r="B5457" t="s">
        <v>208</v>
      </c>
      <c r="C5457" t="s">
        <v>12965</v>
      </c>
      <c r="D5457" t="s">
        <v>3881</v>
      </c>
      <c r="E5457" t="s">
        <v>3882</v>
      </c>
      <c r="F5457" t="s">
        <v>13015</v>
      </c>
      <c r="G5457" s="11"/>
      <c r="H5457" s="11"/>
    </row>
    <row r="5458" spans="1:8" x14ac:dyDescent="0.2">
      <c r="A5458" t="str">
        <f t="shared" si="95"/>
        <v>RTD02RV34</v>
      </c>
      <c r="B5458" t="s">
        <v>208</v>
      </c>
      <c r="C5458" t="s">
        <v>12965</v>
      </c>
      <c r="D5458" t="s">
        <v>3881</v>
      </c>
      <c r="E5458" t="s">
        <v>3882</v>
      </c>
      <c r="F5458" t="s">
        <v>13016</v>
      </c>
      <c r="G5458" s="11"/>
      <c r="H5458" s="11"/>
    </row>
    <row r="5459" spans="1:8" x14ac:dyDescent="0.2">
      <c r="A5459" t="str">
        <f t="shared" si="95"/>
        <v>RTD02RV35</v>
      </c>
      <c r="B5459" t="s">
        <v>208</v>
      </c>
      <c r="C5459" t="s">
        <v>12965</v>
      </c>
      <c r="D5459" t="s">
        <v>3881</v>
      </c>
      <c r="E5459" t="s">
        <v>3882</v>
      </c>
      <c r="F5459" t="s">
        <v>13017</v>
      </c>
      <c r="G5459" s="11"/>
      <c r="H5459" s="11"/>
    </row>
    <row r="5460" spans="1:8" x14ac:dyDescent="0.2">
      <c r="A5460" t="str">
        <f t="shared" si="95"/>
        <v>RTD02RV36</v>
      </c>
      <c r="B5460" t="s">
        <v>208</v>
      </c>
      <c r="C5460" t="s">
        <v>12965</v>
      </c>
      <c r="D5460" t="s">
        <v>3881</v>
      </c>
      <c r="E5460" t="s">
        <v>3882</v>
      </c>
      <c r="F5460" t="s">
        <v>13018</v>
      </c>
      <c r="G5460" s="11"/>
      <c r="H5460" s="11"/>
    </row>
    <row r="5461" spans="1:8" x14ac:dyDescent="0.2">
      <c r="A5461" t="str">
        <f t="shared" si="95"/>
        <v>RTD02RV37</v>
      </c>
      <c r="B5461" t="s">
        <v>208</v>
      </c>
      <c r="C5461" t="s">
        <v>12965</v>
      </c>
      <c r="D5461" t="s">
        <v>3881</v>
      </c>
      <c r="E5461" t="s">
        <v>3882</v>
      </c>
      <c r="F5461" t="s">
        <v>13019</v>
      </c>
      <c r="G5461" s="11" t="s">
        <v>8597</v>
      </c>
      <c r="H5461" s="11">
        <v>43735</v>
      </c>
    </row>
    <row r="5462" spans="1:8" x14ac:dyDescent="0.2">
      <c r="A5462" t="str">
        <f t="shared" si="95"/>
        <v>RTD02RV38C</v>
      </c>
      <c r="B5462" t="s">
        <v>208</v>
      </c>
      <c r="C5462" t="s">
        <v>12965</v>
      </c>
      <c r="D5462" t="s">
        <v>3881</v>
      </c>
      <c r="E5462" t="s">
        <v>3882</v>
      </c>
      <c r="F5462" t="s">
        <v>13020</v>
      </c>
      <c r="G5462" s="11"/>
      <c r="H5462" s="11"/>
    </row>
    <row r="5463" spans="1:8" x14ac:dyDescent="0.2">
      <c r="A5463" t="str">
        <f t="shared" si="95"/>
        <v>RTD02RV40</v>
      </c>
      <c r="B5463" t="s">
        <v>208</v>
      </c>
      <c r="C5463" t="s">
        <v>12965</v>
      </c>
      <c r="D5463" t="s">
        <v>3881</v>
      </c>
      <c r="E5463" t="s">
        <v>3882</v>
      </c>
      <c r="F5463" t="s">
        <v>13021</v>
      </c>
      <c r="G5463" s="11"/>
      <c r="H5463" s="11"/>
    </row>
    <row r="5464" spans="1:8" x14ac:dyDescent="0.2">
      <c r="A5464" t="str">
        <f t="shared" si="95"/>
        <v>RTD02RV41</v>
      </c>
      <c r="B5464" t="s">
        <v>208</v>
      </c>
      <c r="C5464" t="s">
        <v>12965</v>
      </c>
      <c r="D5464" t="s">
        <v>3881</v>
      </c>
      <c r="E5464" t="s">
        <v>3882</v>
      </c>
      <c r="F5464" t="s">
        <v>13022</v>
      </c>
      <c r="G5464" s="11"/>
      <c r="H5464" s="11"/>
    </row>
    <row r="5465" spans="1:8" x14ac:dyDescent="0.2">
      <c r="A5465" t="str">
        <f t="shared" si="95"/>
        <v>RTD02RV42</v>
      </c>
      <c r="B5465" t="s">
        <v>208</v>
      </c>
      <c r="C5465" t="s">
        <v>12965</v>
      </c>
      <c r="D5465" t="s">
        <v>3881</v>
      </c>
      <c r="E5465" t="s">
        <v>3882</v>
      </c>
      <c r="F5465" t="s">
        <v>13023</v>
      </c>
      <c r="G5465" s="11"/>
      <c r="H5465" s="11"/>
    </row>
    <row r="5466" spans="1:8" x14ac:dyDescent="0.2">
      <c r="A5466" t="str">
        <f t="shared" si="95"/>
        <v>RTD02RV43</v>
      </c>
      <c r="B5466" t="s">
        <v>208</v>
      </c>
      <c r="C5466" t="s">
        <v>12965</v>
      </c>
      <c r="D5466" t="s">
        <v>3881</v>
      </c>
      <c r="E5466" t="s">
        <v>3882</v>
      </c>
      <c r="F5466" t="s">
        <v>13024</v>
      </c>
      <c r="G5466" s="11"/>
      <c r="H5466" s="11"/>
    </row>
    <row r="5467" spans="1:8" x14ac:dyDescent="0.2">
      <c r="A5467" t="str">
        <f t="shared" si="95"/>
        <v>RTD02RV44</v>
      </c>
      <c r="B5467" t="s">
        <v>208</v>
      </c>
      <c r="C5467" t="s">
        <v>12965</v>
      </c>
      <c r="D5467" t="s">
        <v>3881</v>
      </c>
      <c r="E5467" t="s">
        <v>3882</v>
      </c>
      <c r="F5467" t="s">
        <v>13025</v>
      </c>
      <c r="G5467" s="11"/>
      <c r="H5467" s="11"/>
    </row>
    <row r="5468" spans="1:8" x14ac:dyDescent="0.2">
      <c r="A5468" t="str">
        <f t="shared" si="95"/>
        <v>RTD02RV46</v>
      </c>
      <c r="B5468" t="s">
        <v>208</v>
      </c>
      <c r="C5468" t="s">
        <v>12965</v>
      </c>
      <c r="D5468" t="s">
        <v>3881</v>
      </c>
      <c r="E5468" t="s">
        <v>3882</v>
      </c>
      <c r="F5468" t="s">
        <v>13026</v>
      </c>
      <c r="G5468" s="11"/>
      <c r="H5468" s="11"/>
    </row>
    <row r="5469" spans="1:8" x14ac:dyDescent="0.2">
      <c r="A5469" t="str">
        <f t="shared" si="95"/>
        <v>RTD02RV47</v>
      </c>
      <c r="B5469" t="s">
        <v>208</v>
      </c>
      <c r="C5469" t="s">
        <v>12965</v>
      </c>
      <c r="D5469" t="s">
        <v>3881</v>
      </c>
      <c r="E5469" t="s">
        <v>3882</v>
      </c>
      <c r="F5469" t="s">
        <v>13027</v>
      </c>
      <c r="G5469" s="11"/>
      <c r="H5469" s="11"/>
    </row>
    <row r="5470" spans="1:8" x14ac:dyDescent="0.2">
      <c r="A5470" t="str">
        <f t="shared" si="95"/>
        <v>RTD02RV48</v>
      </c>
      <c r="B5470" t="s">
        <v>208</v>
      </c>
      <c r="C5470" t="s">
        <v>12965</v>
      </c>
      <c r="D5470" t="s">
        <v>3881</v>
      </c>
      <c r="E5470" t="s">
        <v>3882</v>
      </c>
      <c r="F5470" t="s">
        <v>13028</v>
      </c>
      <c r="G5470" s="11"/>
      <c r="H5470" s="11"/>
    </row>
    <row r="5471" spans="1:8" x14ac:dyDescent="0.2">
      <c r="A5471" t="str">
        <f t="shared" si="95"/>
        <v>RTD02RV49</v>
      </c>
      <c r="B5471" t="s">
        <v>208</v>
      </c>
      <c r="C5471" t="s">
        <v>12965</v>
      </c>
      <c r="D5471" t="s">
        <v>3881</v>
      </c>
      <c r="E5471" t="s">
        <v>3882</v>
      </c>
      <c r="F5471" t="s">
        <v>13029</v>
      </c>
      <c r="G5471" s="11"/>
      <c r="H5471" s="11"/>
    </row>
    <row r="5472" spans="1:8" x14ac:dyDescent="0.2">
      <c r="A5472" t="str">
        <f t="shared" si="95"/>
        <v>RTD02RV50</v>
      </c>
      <c r="B5472" t="s">
        <v>208</v>
      </c>
      <c r="C5472" t="s">
        <v>12965</v>
      </c>
      <c r="D5472" t="s">
        <v>3881</v>
      </c>
      <c r="E5472" t="s">
        <v>3882</v>
      </c>
      <c r="F5472" t="s">
        <v>13030</v>
      </c>
      <c r="G5472" s="11"/>
      <c r="H5472" s="11"/>
    </row>
    <row r="5473" spans="1:8" x14ac:dyDescent="0.2">
      <c r="A5473" t="str">
        <f t="shared" si="95"/>
        <v>RTD02RV51</v>
      </c>
      <c r="B5473" t="s">
        <v>208</v>
      </c>
      <c r="C5473" t="s">
        <v>12965</v>
      </c>
      <c r="D5473" t="s">
        <v>3881</v>
      </c>
      <c r="E5473" t="s">
        <v>3882</v>
      </c>
      <c r="F5473" t="s">
        <v>13031</v>
      </c>
      <c r="G5473" s="11"/>
      <c r="H5473" s="11"/>
    </row>
    <row r="5474" spans="1:8" x14ac:dyDescent="0.2">
      <c r="A5474" t="str">
        <f t="shared" si="95"/>
        <v>RTD02RV52</v>
      </c>
      <c r="B5474" t="s">
        <v>208</v>
      </c>
      <c r="C5474" t="s">
        <v>12965</v>
      </c>
      <c r="D5474" t="s">
        <v>3881</v>
      </c>
      <c r="E5474" t="s">
        <v>3882</v>
      </c>
      <c r="F5474" t="s">
        <v>13032</v>
      </c>
      <c r="G5474" s="11"/>
      <c r="H5474" s="11"/>
    </row>
    <row r="5475" spans="1:8" x14ac:dyDescent="0.2">
      <c r="A5475" t="str">
        <f t="shared" si="95"/>
        <v>RTD02RVAS</v>
      </c>
      <c r="B5475" t="s">
        <v>208</v>
      </c>
      <c r="C5475" t="s">
        <v>12965</v>
      </c>
      <c r="D5475" t="s">
        <v>3881</v>
      </c>
      <c r="E5475" t="s">
        <v>3882</v>
      </c>
      <c r="F5475" t="s">
        <v>13033</v>
      </c>
      <c r="G5475" s="11"/>
      <c r="H5475" s="11"/>
    </row>
    <row r="5476" spans="1:8" x14ac:dyDescent="0.2">
      <c r="A5476" t="str">
        <f t="shared" si="95"/>
        <v>RTD02RVNBC</v>
      </c>
      <c r="B5476" t="s">
        <v>208</v>
      </c>
      <c r="C5476" t="s">
        <v>12965</v>
      </c>
      <c r="D5476" t="s">
        <v>3881</v>
      </c>
      <c r="E5476" t="s">
        <v>3882</v>
      </c>
      <c r="F5476" t="s">
        <v>13034</v>
      </c>
      <c r="G5476" s="11"/>
      <c r="H5476" s="11"/>
    </row>
    <row r="5477" spans="1:8" x14ac:dyDescent="0.2">
      <c r="A5477" t="str">
        <f t="shared" si="95"/>
        <v>RTD02RVNEU</v>
      </c>
      <c r="B5477" t="s">
        <v>208</v>
      </c>
      <c r="C5477" t="s">
        <v>12965</v>
      </c>
      <c r="D5477" t="s">
        <v>3881</v>
      </c>
      <c r="E5477" t="s">
        <v>3882</v>
      </c>
      <c r="F5477" t="s">
        <v>13035</v>
      </c>
      <c r="G5477" s="11"/>
      <c r="H5477" s="11"/>
    </row>
    <row r="5478" spans="1:8" x14ac:dyDescent="0.2">
      <c r="A5478" t="str">
        <f t="shared" si="95"/>
        <v>RTD02RVPARK</v>
      </c>
      <c r="B5478" t="s">
        <v>208</v>
      </c>
      <c r="C5478" t="s">
        <v>12965</v>
      </c>
      <c r="D5478" t="s">
        <v>3881</v>
      </c>
      <c r="E5478" t="s">
        <v>3882</v>
      </c>
      <c r="F5478" t="s">
        <v>13036</v>
      </c>
      <c r="G5478" s="11"/>
      <c r="H5478" s="11"/>
    </row>
    <row r="5479" spans="1:8" x14ac:dyDescent="0.2">
      <c r="A5479" t="str">
        <f t="shared" si="95"/>
        <v>RTD02RVRDS</v>
      </c>
      <c r="B5479" t="s">
        <v>208</v>
      </c>
      <c r="C5479" t="s">
        <v>12965</v>
      </c>
      <c r="D5479" t="s">
        <v>3881</v>
      </c>
      <c r="E5479" t="s">
        <v>3882</v>
      </c>
      <c r="F5479" t="s">
        <v>13037</v>
      </c>
      <c r="G5479" s="11"/>
      <c r="H5479" s="11"/>
    </row>
    <row r="5480" spans="1:8" x14ac:dyDescent="0.2">
      <c r="A5480" t="str">
        <f t="shared" si="95"/>
        <v>RQWG0Birthing Unit</v>
      </c>
      <c r="B5480" t="s">
        <v>208</v>
      </c>
      <c r="C5480" t="s">
        <v>12965</v>
      </c>
      <c r="D5480" t="s">
        <v>3881</v>
      </c>
      <c r="E5480" t="s">
        <v>3882</v>
      </c>
      <c r="F5480" t="s">
        <v>13038</v>
      </c>
      <c r="G5480" s="11"/>
      <c r="H5480" s="11"/>
    </row>
    <row r="5481" spans="1:8" x14ac:dyDescent="0.2">
      <c r="A5481" t="str">
        <f t="shared" si="95"/>
        <v>RQWG0Chamberlen Ward</v>
      </c>
      <c r="B5481" t="s">
        <v>209</v>
      </c>
      <c r="C5481" t="s">
        <v>13039</v>
      </c>
      <c r="D5481" t="s">
        <v>3017</v>
      </c>
      <c r="E5481" t="s">
        <v>3018</v>
      </c>
      <c r="F5481" t="s">
        <v>11187</v>
      </c>
      <c r="G5481" s="11"/>
      <c r="H5481" s="11"/>
    </row>
    <row r="5482" spans="1:8" x14ac:dyDescent="0.2">
      <c r="A5482" t="str">
        <f t="shared" si="95"/>
        <v>RQWG0Charnley Ward</v>
      </c>
      <c r="B5482" t="s">
        <v>209</v>
      </c>
      <c r="C5482" t="s">
        <v>13039</v>
      </c>
      <c r="D5482" t="s">
        <v>3017</v>
      </c>
      <c r="E5482" t="s">
        <v>3018</v>
      </c>
      <c r="F5482" t="s">
        <v>13040</v>
      </c>
      <c r="G5482" s="11"/>
      <c r="H5482" s="11"/>
    </row>
    <row r="5483" spans="1:8" x14ac:dyDescent="0.2">
      <c r="A5483" t="str">
        <f t="shared" si="95"/>
        <v>RQWG0Dolphin Ward</v>
      </c>
      <c r="B5483" t="s">
        <v>209</v>
      </c>
      <c r="C5483" t="s">
        <v>13039</v>
      </c>
      <c r="D5483" t="s">
        <v>3017</v>
      </c>
      <c r="E5483" t="s">
        <v>3018</v>
      </c>
      <c r="F5483" t="s">
        <v>13041</v>
      </c>
      <c r="G5483" s="11"/>
      <c r="H5483" s="11"/>
    </row>
    <row r="5484" spans="1:8" x14ac:dyDescent="0.2">
      <c r="A5484" t="str">
        <f t="shared" si="95"/>
        <v>RQWG0Gibberd Ward</v>
      </c>
      <c r="B5484" t="s">
        <v>209</v>
      </c>
      <c r="C5484" t="s">
        <v>13039</v>
      </c>
      <c r="D5484" t="s">
        <v>3017</v>
      </c>
      <c r="E5484" t="s">
        <v>3018</v>
      </c>
      <c r="F5484" t="s">
        <v>13042</v>
      </c>
      <c r="G5484" s="11"/>
      <c r="H5484" s="11"/>
    </row>
    <row r="5485" spans="1:8" x14ac:dyDescent="0.2">
      <c r="A5485" t="str">
        <f t="shared" si="95"/>
        <v>RQWG0Harold Ward</v>
      </c>
      <c r="B5485" t="s">
        <v>209</v>
      </c>
      <c r="C5485" t="s">
        <v>13039</v>
      </c>
      <c r="D5485" t="s">
        <v>3017</v>
      </c>
      <c r="E5485" t="s">
        <v>3018</v>
      </c>
      <c r="F5485" t="s">
        <v>13043</v>
      </c>
      <c r="G5485" s="11"/>
      <c r="H5485" s="11"/>
    </row>
    <row r="5486" spans="1:8" x14ac:dyDescent="0.2">
      <c r="A5486" t="str">
        <f t="shared" si="95"/>
        <v>RQWG0Harvey Ward</v>
      </c>
      <c r="B5486" t="s">
        <v>209</v>
      </c>
      <c r="C5486" t="s">
        <v>13039</v>
      </c>
      <c r="D5486" t="s">
        <v>3017</v>
      </c>
      <c r="E5486" t="s">
        <v>3018</v>
      </c>
      <c r="F5486" t="s">
        <v>13044</v>
      </c>
      <c r="G5486" s="11"/>
      <c r="H5486" s="11"/>
    </row>
    <row r="5487" spans="1:8" x14ac:dyDescent="0.2">
      <c r="A5487" t="str">
        <f t="shared" si="95"/>
        <v>RQWG0Henry Moore Ward</v>
      </c>
      <c r="B5487" t="s">
        <v>209</v>
      </c>
      <c r="C5487" t="s">
        <v>13039</v>
      </c>
      <c r="D5487" t="s">
        <v>3017</v>
      </c>
      <c r="E5487" t="s">
        <v>3018</v>
      </c>
      <c r="F5487" t="s">
        <v>13045</v>
      </c>
      <c r="G5487" s="11"/>
      <c r="H5487" s="11"/>
    </row>
    <row r="5488" spans="1:8" x14ac:dyDescent="0.2">
      <c r="A5488" t="str">
        <f t="shared" si="95"/>
        <v>RQWG0ITU &amp; HDU</v>
      </c>
      <c r="B5488" t="s">
        <v>209</v>
      </c>
      <c r="C5488" t="s">
        <v>13039</v>
      </c>
      <c r="D5488" t="s">
        <v>3017</v>
      </c>
      <c r="E5488" t="s">
        <v>3018</v>
      </c>
      <c r="F5488" t="s">
        <v>13046</v>
      </c>
      <c r="G5488" s="11"/>
      <c r="H5488" s="11"/>
    </row>
    <row r="5489" spans="1:8" x14ac:dyDescent="0.2">
      <c r="A5489" t="str">
        <f t="shared" si="95"/>
        <v>RQWG0John Snow</v>
      </c>
      <c r="B5489" t="s">
        <v>209</v>
      </c>
      <c r="C5489" t="s">
        <v>13039</v>
      </c>
      <c r="D5489" t="s">
        <v>3017</v>
      </c>
      <c r="E5489" t="s">
        <v>3018</v>
      </c>
      <c r="F5489" t="s">
        <v>13047</v>
      </c>
      <c r="G5489" s="11"/>
      <c r="H5489" s="11"/>
    </row>
    <row r="5490" spans="1:8" x14ac:dyDescent="0.2">
      <c r="A5490" t="str">
        <f t="shared" si="95"/>
        <v>RQWG0Kingsmoor Cardiac Care Unit</v>
      </c>
      <c r="B5490" t="s">
        <v>209</v>
      </c>
      <c r="C5490" t="s">
        <v>13039</v>
      </c>
      <c r="D5490" t="s">
        <v>3017</v>
      </c>
      <c r="E5490" t="s">
        <v>3018</v>
      </c>
      <c r="F5490" t="s">
        <v>13048</v>
      </c>
      <c r="G5490" s="11"/>
      <c r="H5490" s="11"/>
    </row>
    <row r="5491" spans="1:8" x14ac:dyDescent="0.2">
      <c r="A5491" t="str">
        <f t="shared" si="95"/>
        <v>RQWG0Labour Ward</v>
      </c>
      <c r="B5491" t="s">
        <v>209</v>
      </c>
      <c r="C5491" t="s">
        <v>13039</v>
      </c>
      <c r="D5491" t="s">
        <v>3017</v>
      </c>
      <c r="E5491" t="s">
        <v>3018</v>
      </c>
      <c r="F5491" t="s">
        <v>13049</v>
      </c>
      <c r="G5491" s="11"/>
      <c r="H5491" s="11"/>
    </row>
    <row r="5492" spans="1:8" x14ac:dyDescent="0.2">
      <c r="A5492" t="str">
        <f t="shared" si="95"/>
        <v>RQWG0Lister Ward</v>
      </c>
      <c r="B5492" t="s">
        <v>209</v>
      </c>
      <c r="C5492" t="s">
        <v>13039</v>
      </c>
      <c r="D5492" t="s">
        <v>3017</v>
      </c>
      <c r="E5492" t="s">
        <v>3018</v>
      </c>
      <c r="F5492" t="s">
        <v>8835</v>
      </c>
      <c r="G5492" s="11"/>
      <c r="H5492" s="11"/>
    </row>
    <row r="5493" spans="1:8" x14ac:dyDescent="0.2">
      <c r="A5493" t="str">
        <f t="shared" si="95"/>
        <v>RQWG0Locke Ward</v>
      </c>
      <c r="B5493" t="s">
        <v>209</v>
      </c>
      <c r="C5493" t="s">
        <v>13039</v>
      </c>
      <c r="D5493" t="s">
        <v>3017</v>
      </c>
      <c r="E5493" t="s">
        <v>3018</v>
      </c>
      <c r="F5493" t="s">
        <v>10571</v>
      </c>
      <c r="G5493" s="11"/>
      <c r="H5493" s="11"/>
    </row>
    <row r="5494" spans="1:8" x14ac:dyDescent="0.2">
      <c r="A5494" t="str">
        <f t="shared" si="95"/>
        <v>RQWG0Medical Assessment Unit Fleming</v>
      </c>
      <c r="B5494" t="s">
        <v>209</v>
      </c>
      <c r="C5494" t="s">
        <v>13039</v>
      </c>
      <c r="D5494" t="s">
        <v>3017</v>
      </c>
      <c r="E5494" t="s">
        <v>3018</v>
      </c>
      <c r="F5494" t="s">
        <v>13050</v>
      </c>
      <c r="G5494" s="11"/>
      <c r="H5494" s="11"/>
    </row>
    <row r="5495" spans="1:8" x14ac:dyDescent="0.2">
      <c r="A5495" t="str">
        <f t="shared" si="95"/>
        <v>RQWG0Medical Short-Stay Unit Saunders</v>
      </c>
      <c r="B5495" t="s">
        <v>209</v>
      </c>
      <c r="C5495" t="s">
        <v>13039</v>
      </c>
      <c r="D5495" t="s">
        <v>3017</v>
      </c>
      <c r="E5495" t="s">
        <v>3018</v>
      </c>
      <c r="F5495" t="s">
        <v>13051</v>
      </c>
      <c r="G5495" s="11"/>
      <c r="H5495" s="11"/>
    </row>
    <row r="5496" spans="1:8" x14ac:dyDescent="0.2">
      <c r="A5496" t="str">
        <f t="shared" si="95"/>
        <v>RQWG0Neo-Natal Unit</v>
      </c>
      <c r="B5496" t="s">
        <v>209</v>
      </c>
      <c r="C5496" t="s">
        <v>13039</v>
      </c>
      <c r="D5496" t="s">
        <v>3017</v>
      </c>
      <c r="E5496" t="s">
        <v>3018</v>
      </c>
      <c r="F5496" t="s">
        <v>13052</v>
      </c>
      <c r="G5496" s="11"/>
      <c r="H5496" s="11"/>
    </row>
    <row r="5497" spans="1:8" x14ac:dyDescent="0.2">
      <c r="A5497" t="str">
        <f t="shared" si="95"/>
        <v>RQWG0Penn Ward</v>
      </c>
      <c r="B5497" t="s">
        <v>209</v>
      </c>
      <c r="C5497" t="s">
        <v>13039</v>
      </c>
      <c r="D5497" t="s">
        <v>3017</v>
      </c>
      <c r="E5497" t="s">
        <v>3018</v>
      </c>
      <c r="F5497" t="s">
        <v>13053</v>
      </c>
      <c r="G5497" s="11"/>
      <c r="H5497" s="11"/>
    </row>
    <row r="5498" spans="1:8" x14ac:dyDescent="0.2">
      <c r="A5498" t="str">
        <f t="shared" si="95"/>
        <v>RQWG0Ray Admissions Unit</v>
      </c>
      <c r="B5498" t="s">
        <v>209</v>
      </c>
      <c r="C5498" t="s">
        <v>13039</v>
      </c>
      <c r="D5498" t="s">
        <v>3017</v>
      </c>
      <c r="E5498" t="s">
        <v>3018</v>
      </c>
      <c r="F5498" t="s">
        <v>13054</v>
      </c>
      <c r="G5498" s="11"/>
      <c r="H5498" s="11"/>
    </row>
    <row r="5499" spans="1:8" x14ac:dyDescent="0.2">
      <c r="A5499" t="str">
        <f t="shared" si="95"/>
        <v>RQWG0Samson Ward</v>
      </c>
      <c r="B5499" t="s">
        <v>209</v>
      </c>
      <c r="C5499" t="s">
        <v>13039</v>
      </c>
      <c r="D5499" t="s">
        <v>3017</v>
      </c>
      <c r="E5499" t="s">
        <v>3018</v>
      </c>
      <c r="F5499" t="s">
        <v>13055</v>
      </c>
      <c r="G5499" s="11"/>
      <c r="H5499" s="11"/>
    </row>
    <row r="5500" spans="1:8" x14ac:dyDescent="0.2">
      <c r="A5500" t="str">
        <f t="shared" si="95"/>
        <v>RQWG0Tye Green Ward</v>
      </c>
      <c r="B5500" t="s">
        <v>209</v>
      </c>
      <c r="C5500" t="s">
        <v>13039</v>
      </c>
      <c r="D5500" t="s">
        <v>3017</v>
      </c>
      <c r="E5500" t="s">
        <v>3018</v>
      </c>
      <c r="F5500" t="s">
        <v>13056</v>
      </c>
      <c r="G5500" s="11"/>
      <c r="H5500" s="11"/>
    </row>
    <row r="5501" spans="1:8" x14ac:dyDescent="0.2">
      <c r="A5501" t="str">
        <f t="shared" si="95"/>
        <v>RQWG0Winter Ward</v>
      </c>
      <c r="B5501" t="s">
        <v>209</v>
      </c>
      <c r="C5501" t="s">
        <v>13039</v>
      </c>
      <c r="D5501" t="s">
        <v>3017</v>
      </c>
      <c r="E5501" t="s">
        <v>3018</v>
      </c>
      <c r="F5501" t="s">
        <v>13057</v>
      </c>
      <c r="G5501" s="11"/>
      <c r="H5501" s="11"/>
    </row>
    <row r="5502" spans="1:8" x14ac:dyDescent="0.2">
      <c r="A5502" t="str">
        <f t="shared" si="95"/>
        <v>RCX70Acute Medical Unit</v>
      </c>
      <c r="B5502" t="s">
        <v>209</v>
      </c>
      <c r="C5502" t="s">
        <v>13039</v>
      </c>
      <c r="D5502" t="s">
        <v>3017</v>
      </c>
      <c r="E5502" t="s">
        <v>3018</v>
      </c>
      <c r="F5502" t="s">
        <v>13058</v>
      </c>
      <c r="G5502" s="11"/>
      <c r="H5502" s="11"/>
    </row>
    <row r="5503" spans="1:8" x14ac:dyDescent="0.2">
      <c r="A5503" t="str">
        <f t="shared" si="95"/>
        <v>RCX70Assessment Zone</v>
      </c>
      <c r="B5503" t="s">
        <v>210</v>
      </c>
      <c r="C5503" t="s">
        <v>13059</v>
      </c>
      <c r="D5503" t="s">
        <v>1097</v>
      </c>
      <c r="E5503" t="s">
        <v>1098</v>
      </c>
      <c r="F5503" t="s">
        <v>9310</v>
      </c>
      <c r="G5503" s="11"/>
      <c r="H5503" s="11"/>
    </row>
    <row r="5504" spans="1:8" x14ac:dyDescent="0.2">
      <c r="A5504" t="str">
        <f t="shared" si="95"/>
        <v>RCX70Castleacre</v>
      </c>
      <c r="B5504" t="s">
        <v>210</v>
      </c>
      <c r="C5504" t="s">
        <v>13059</v>
      </c>
      <c r="D5504" t="s">
        <v>1097</v>
      </c>
      <c r="E5504" t="s">
        <v>1098</v>
      </c>
      <c r="F5504" t="s">
        <v>13060</v>
      </c>
      <c r="G5504" s="11"/>
      <c r="H5504" s="11"/>
    </row>
    <row r="5505" spans="1:8" x14ac:dyDescent="0.2">
      <c r="A5505" t="str">
        <f t="shared" si="95"/>
        <v>RCX70Central Delivery suite</v>
      </c>
      <c r="B5505" t="s">
        <v>210</v>
      </c>
      <c r="C5505" t="s">
        <v>13059</v>
      </c>
      <c r="D5505" t="s">
        <v>1097</v>
      </c>
      <c r="E5505" t="s">
        <v>1098</v>
      </c>
      <c r="F5505" t="s">
        <v>13061</v>
      </c>
      <c r="G5505" s="11"/>
      <c r="H5505" s="11"/>
    </row>
    <row r="5506" spans="1:8" x14ac:dyDescent="0.2">
      <c r="A5506" t="str">
        <f t="shared" si="95"/>
        <v>RCX70Critical Care</v>
      </c>
      <c r="B5506" t="s">
        <v>210</v>
      </c>
      <c r="C5506" t="s">
        <v>13059</v>
      </c>
      <c r="D5506" t="s">
        <v>1097</v>
      </c>
      <c r="E5506" t="s">
        <v>1098</v>
      </c>
      <c r="F5506" t="s">
        <v>13062</v>
      </c>
      <c r="G5506" s="11"/>
      <c r="H5506" s="11"/>
    </row>
    <row r="5507" spans="1:8" x14ac:dyDescent="0.2">
      <c r="A5507" t="str">
        <f t="shared" si="95"/>
        <v>RCX70Denver</v>
      </c>
      <c r="B5507" t="s">
        <v>210</v>
      </c>
      <c r="C5507" t="s">
        <v>13059</v>
      </c>
      <c r="D5507" t="s">
        <v>1097</v>
      </c>
      <c r="E5507" t="s">
        <v>1098</v>
      </c>
      <c r="F5507" t="s">
        <v>9223</v>
      </c>
      <c r="G5507" s="11"/>
      <c r="H5507" s="11"/>
    </row>
    <row r="5508" spans="1:8" x14ac:dyDescent="0.2">
      <c r="A5508" t="str">
        <f t="shared" si="95"/>
        <v>RCX70ED Obs Ward</v>
      </c>
      <c r="B5508" t="s">
        <v>210</v>
      </c>
      <c r="C5508" t="s">
        <v>13059</v>
      </c>
      <c r="D5508" t="s">
        <v>1097</v>
      </c>
      <c r="E5508" t="s">
        <v>1098</v>
      </c>
      <c r="F5508" t="s">
        <v>13063</v>
      </c>
      <c r="G5508" s="11"/>
      <c r="H5508" s="11"/>
    </row>
    <row r="5509" spans="1:8" x14ac:dyDescent="0.2">
      <c r="A5509" t="str">
        <f t="shared" si="95"/>
        <v>RCX70Elm</v>
      </c>
      <c r="B5509" t="s">
        <v>210</v>
      </c>
      <c r="C5509" t="s">
        <v>13059</v>
      </c>
      <c r="D5509" t="s">
        <v>1097</v>
      </c>
      <c r="E5509" t="s">
        <v>1098</v>
      </c>
      <c r="F5509" t="s">
        <v>13064</v>
      </c>
      <c r="G5509" s="11"/>
      <c r="H5509" s="11"/>
    </row>
    <row r="5510" spans="1:8" x14ac:dyDescent="0.2">
      <c r="A5510" t="str">
        <f t="shared" si="95"/>
        <v>RCX70Gayton</v>
      </c>
      <c r="B5510" t="s">
        <v>210</v>
      </c>
      <c r="C5510" t="s">
        <v>13059</v>
      </c>
      <c r="D5510" t="s">
        <v>1097</v>
      </c>
      <c r="E5510" t="s">
        <v>1098</v>
      </c>
      <c r="F5510" t="s">
        <v>12820</v>
      </c>
      <c r="G5510" s="11"/>
      <c r="H5510" s="11"/>
    </row>
    <row r="5511" spans="1:8" x14ac:dyDescent="0.2">
      <c r="A5511" t="str">
        <f t="shared" si="95"/>
        <v>RCX70Marham</v>
      </c>
      <c r="B5511" t="s">
        <v>210</v>
      </c>
      <c r="C5511" t="s">
        <v>13059</v>
      </c>
      <c r="D5511" t="s">
        <v>1097</v>
      </c>
      <c r="E5511" t="s">
        <v>1098</v>
      </c>
      <c r="F5511" t="s">
        <v>13065</v>
      </c>
      <c r="G5511" s="11"/>
      <c r="H5511" s="11"/>
    </row>
    <row r="5512" spans="1:8" x14ac:dyDescent="0.2">
      <c r="A5512" t="str">
        <f t="shared" si="95"/>
        <v>RCX70Necton</v>
      </c>
      <c r="B5512" t="s">
        <v>210</v>
      </c>
      <c r="C5512" t="s">
        <v>13059</v>
      </c>
      <c r="D5512" t="s">
        <v>1097</v>
      </c>
      <c r="E5512" t="s">
        <v>1098</v>
      </c>
      <c r="F5512" t="s">
        <v>13066</v>
      </c>
      <c r="G5512" s="11"/>
      <c r="H5512" s="11"/>
    </row>
    <row r="5513" spans="1:8" x14ac:dyDescent="0.2">
      <c r="A5513" t="str">
        <f t="shared" si="95"/>
        <v>RCX70NICU</v>
      </c>
      <c r="B5513" t="s">
        <v>210</v>
      </c>
      <c r="C5513" t="s">
        <v>13059</v>
      </c>
      <c r="D5513" t="s">
        <v>1097</v>
      </c>
      <c r="E5513" t="s">
        <v>1098</v>
      </c>
      <c r="F5513" t="s">
        <v>13067</v>
      </c>
      <c r="G5513" s="11"/>
      <c r="H5513" s="11"/>
    </row>
    <row r="5514" spans="1:8" x14ac:dyDescent="0.2">
      <c r="A5514" t="str">
        <f t="shared" si="95"/>
        <v>RCX70Oxborough</v>
      </c>
      <c r="B5514" t="s">
        <v>210</v>
      </c>
      <c r="C5514" t="s">
        <v>13059</v>
      </c>
      <c r="D5514" t="s">
        <v>1097</v>
      </c>
      <c r="E5514" t="s">
        <v>1098</v>
      </c>
      <c r="F5514" t="s">
        <v>8408</v>
      </c>
      <c r="G5514" s="11"/>
      <c r="H5514" s="11"/>
    </row>
    <row r="5515" spans="1:8" x14ac:dyDescent="0.2">
      <c r="A5515" t="str">
        <f t="shared" si="95"/>
        <v>RCX70Rudham</v>
      </c>
      <c r="B5515" t="s">
        <v>210</v>
      </c>
      <c r="C5515" t="s">
        <v>13059</v>
      </c>
      <c r="D5515" t="s">
        <v>1097</v>
      </c>
      <c r="E5515" t="s">
        <v>1098</v>
      </c>
      <c r="F5515" t="s">
        <v>13068</v>
      </c>
      <c r="G5515" s="11"/>
      <c r="H5515" s="11"/>
    </row>
    <row r="5516" spans="1:8" x14ac:dyDescent="0.2">
      <c r="A5516" t="str">
        <f t="shared" si="95"/>
        <v>RCX70Shouldham</v>
      </c>
      <c r="B5516" t="s">
        <v>210</v>
      </c>
      <c r="C5516" t="s">
        <v>13059</v>
      </c>
      <c r="D5516" t="s">
        <v>1097</v>
      </c>
      <c r="E5516" t="s">
        <v>1098</v>
      </c>
      <c r="F5516" t="s">
        <v>13069</v>
      </c>
      <c r="G5516" s="11"/>
      <c r="H5516" s="11"/>
    </row>
    <row r="5517" spans="1:8" x14ac:dyDescent="0.2">
      <c r="A5517" t="str">
        <f t="shared" ref="A5517:A5580" si="96">CONCATENATE(D5518,F5518)</f>
        <v>RCX70Stanhoe</v>
      </c>
      <c r="B5517" t="s">
        <v>210</v>
      </c>
      <c r="C5517" t="s">
        <v>13059</v>
      </c>
      <c r="D5517" t="s">
        <v>1097</v>
      </c>
      <c r="E5517" t="s">
        <v>1098</v>
      </c>
      <c r="F5517" t="s">
        <v>13070</v>
      </c>
      <c r="G5517" s="11"/>
      <c r="H5517" s="11"/>
    </row>
    <row r="5518" spans="1:8" x14ac:dyDescent="0.2">
      <c r="A5518" t="str">
        <f t="shared" si="96"/>
        <v>RCX70Surgical Assessment Unit</v>
      </c>
      <c r="B5518" t="s">
        <v>210</v>
      </c>
      <c r="C5518" t="s">
        <v>13059</v>
      </c>
      <c r="D5518" t="s">
        <v>1097</v>
      </c>
      <c r="E5518" t="s">
        <v>1098</v>
      </c>
      <c r="F5518" t="s">
        <v>13071</v>
      </c>
      <c r="G5518" s="11"/>
      <c r="H5518" s="11"/>
    </row>
    <row r="5519" spans="1:8" x14ac:dyDescent="0.2">
      <c r="A5519" t="str">
        <f t="shared" si="96"/>
        <v>RCX70Tilney</v>
      </c>
      <c r="B5519" t="s">
        <v>210</v>
      </c>
      <c r="C5519" t="s">
        <v>13059</v>
      </c>
      <c r="D5519" t="s">
        <v>1097</v>
      </c>
      <c r="E5519" t="s">
        <v>1098</v>
      </c>
      <c r="F5519" t="s">
        <v>8781</v>
      </c>
      <c r="G5519" s="11"/>
      <c r="H5519" s="11"/>
    </row>
    <row r="5520" spans="1:8" x14ac:dyDescent="0.2">
      <c r="A5520" t="str">
        <f t="shared" si="96"/>
        <v>RCX70West Newton</v>
      </c>
      <c r="B5520" t="s">
        <v>210</v>
      </c>
      <c r="C5520" t="s">
        <v>13059</v>
      </c>
      <c r="D5520" t="s">
        <v>1097</v>
      </c>
      <c r="E5520" t="s">
        <v>1098</v>
      </c>
      <c r="F5520" t="s">
        <v>13072</v>
      </c>
      <c r="G5520" s="11"/>
      <c r="H5520" s="11"/>
    </row>
    <row r="5521" spans="1:8" x14ac:dyDescent="0.2">
      <c r="A5521" t="str">
        <f t="shared" si="96"/>
        <v>RCX70West Raynham</v>
      </c>
      <c r="B5521" t="s">
        <v>210</v>
      </c>
      <c r="C5521" t="s">
        <v>13059</v>
      </c>
      <c r="D5521" t="s">
        <v>1097</v>
      </c>
      <c r="E5521" t="s">
        <v>1098</v>
      </c>
      <c r="F5521" t="s">
        <v>13073</v>
      </c>
      <c r="G5521" s="11"/>
      <c r="H5521" s="11"/>
    </row>
    <row r="5522" spans="1:8" x14ac:dyDescent="0.2">
      <c r="A5522" t="str">
        <f t="shared" si="96"/>
        <v>RCX70Windsor</v>
      </c>
      <c r="B5522" t="s">
        <v>210</v>
      </c>
      <c r="C5522" t="s">
        <v>13059</v>
      </c>
      <c r="D5522" t="s">
        <v>1097</v>
      </c>
      <c r="E5522" t="s">
        <v>1098</v>
      </c>
      <c r="F5522" t="s">
        <v>13074</v>
      </c>
      <c r="G5522" s="11"/>
      <c r="H5522" s="11"/>
    </row>
    <row r="5523" spans="1:8" x14ac:dyDescent="0.2">
      <c r="A5523" t="str">
        <f t="shared" si="96"/>
        <v>RL131Alice</v>
      </c>
      <c r="B5523" t="s">
        <v>210</v>
      </c>
      <c r="C5523" t="s">
        <v>13059</v>
      </c>
      <c r="D5523" t="s">
        <v>1097</v>
      </c>
      <c r="E5523" t="s">
        <v>1098</v>
      </c>
      <c r="F5523" t="s">
        <v>12650</v>
      </c>
      <c r="G5523" s="11"/>
      <c r="H5523" s="11"/>
    </row>
    <row r="5524" spans="1:8" x14ac:dyDescent="0.2">
      <c r="A5524" t="str">
        <f t="shared" si="96"/>
        <v>RL131Clwyd</v>
      </c>
      <c r="B5524" t="s">
        <v>211</v>
      </c>
      <c r="C5524" t="s">
        <v>13075</v>
      </c>
      <c r="D5524" t="s">
        <v>2321</v>
      </c>
      <c r="E5524" t="s">
        <v>2322</v>
      </c>
      <c r="F5524" t="s">
        <v>13076</v>
      </c>
      <c r="G5524" s="11"/>
      <c r="H5524" s="11"/>
    </row>
    <row r="5525" spans="1:8" x14ac:dyDescent="0.2">
      <c r="A5525" t="str">
        <f t="shared" si="96"/>
        <v>RL131Gladstone</v>
      </c>
      <c r="B5525" t="s">
        <v>211</v>
      </c>
      <c r="C5525" t="s">
        <v>13075</v>
      </c>
      <c r="D5525" t="s">
        <v>2321</v>
      </c>
      <c r="E5525" t="s">
        <v>2322</v>
      </c>
      <c r="F5525" t="s">
        <v>13077</v>
      </c>
      <c r="G5525" s="11"/>
      <c r="H5525" s="11"/>
    </row>
    <row r="5526" spans="1:8" x14ac:dyDescent="0.2">
      <c r="A5526" t="str">
        <f t="shared" si="96"/>
        <v>RL131HDU</v>
      </c>
      <c r="B5526" t="s">
        <v>211</v>
      </c>
      <c r="C5526" t="s">
        <v>13075</v>
      </c>
      <c r="D5526" t="s">
        <v>2321</v>
      </c>
      <c r="E5526" t="s">
        <v>2322</v>
      </c>
      <c r="F5526" t="s">
        <v>13078</v>
      </c>
      <c r="G5526" s="11"/>
      <c r="H5526" s="11"/>
    </row>
    <row r="5527" spans="1:8" x14ac:dyDescent="0.2">
      <c r="A5527" t="str">
        <f t="shared" si="96"/>
        <v>RL131Kenyon</v>
      </c>
      <c r="B5527" t="s">
        <v>211</v>
      </c>
      <c r="C5527" t="s">
        <v>13075</v>
      </c>
      <c r="D5527" t="s">
        <v>2321</v>
      </c>
      <c r="E5527" t="s">
        <v>2322</v>
      </c>
      <c r="F5527" t="s">
        <v>9186</v>
      </c>
      <c r="G5527" s="11"/>
      <c r="H5527" s="11"/>
    </row>
    <row r="5528" spans="1:8" x14ac:dyDescent="0.2">
      <c r="A5528" t="str">
        <f t="shared" si="96"/>
        <v>RL131Ludlow</v>
      </c>
      <c r="B5528" t="s">
        <v>211</v>
      </c>
      <c r="C5528" t="s">
        <v>13075</v>
      </c>
      <c r="D5528" t="s">
        <v>2321</v>
      </c>
      <c r="E5528" t="s">
        <v>2322</v>
      </c>
      <c r="F5528" t="s">
        <v>13079</v>
      </c>
      <c r="G5528" s="11"/>
      <c r="H5528" s="11"/>
    </row>
    <row r="5529" spans="1:8" x14ac:dyDescent="0.2">
      <c r="A5529" t="str">
        <f t="shared" si="96"/>
        <v>RL131Oswald</v>
      </c>
      <c r="B5529" t="s">
        <v>211</v>
      </c>
      <c r="C5529" t="s">
        <v>13075</v>
      </c>
      <c r="D5529" t="s">
        <v>2321</v>
      </c>
      <c r="E5529" t="s">
        <v>2322</v>
      </c>
      <c r="F5529" t="s">
        <v>13080</v>
      </c>
      <c r="G5529" s="11"/>
      <c r="H5529" s="11"/>
    </row>
    <row r="5530" spans="1:8" x14ac:dyDescent="0.2">
      <c r="A5530" t="str">
        <f t="shared" si="96"/>
        <v>RL131Powys</v>
      </c>
      <c r="B5530" t="s">
        <v>211</v>
      </c>
      <c r="C5530" t="s">
        <v>13075</v>
      </c>
      <c r="D5530" t="s">
        <v>2321</v>
      </c>
      <c r="E5530" t="s">
        <v>2322</v>
      </c>
      <c r="F5530" t="s">
        <v>13081</v>
      </c>
      <c r="G5530" s="11"/>
      <c r="H5530" s="11"/>
    </row>
    <row r="5531" spans="1:8" x14ac:dyDescent="0.2">
      <c r="A5531" t="str">
        <f t="shared" si="96"/>
        <v>RL131Sheldon</v>
      </c>
      <c r="B5531" t="s">
        <v>211</v>
      </c>
      <c r="C5531" t="s">
        <v>13075</v>
      </c>
      <c r="D5531" t="s">
        <v>2321</v>
      </c>
      <c r="E5531" t="s">
        <v>2322</v>
      </c>
      <c r="F5531" t="s">
        <v>13082</v>
      </c>
      <c r="G5531" s="11"/>
      <c r="H5531" s="11"/>
    </row>
    <row r="5532" spans="1:8" x14ac:dyDescent="0.2">
      <c r="A5532" t="str">
        <f t="shared" si="96"/>
        <v>RL131Wrekin</v>
      </c>
      <c r="B5532" t="s">
        <v>211</v>
      </c>
      <c r="C5532" t="s">
        <v>13075</v>
      </c>
      <c r="D5532" t="s">
        <v>2321</v>
      </c>
      <c r="E5532" t="s">
        <v>2322</v>
      </c>
      <c r="F5532" t="s">
        <v>13083</v>
      </c>
      <c r="G5532" s="11"/>
      <c r="H5532" s="11"/>
    </row>
    <row r="5533" spans="1:8" x14ac:dyDescent="0.2">
      <c r="A5533" t="str">
        <f t="shared" si="96"/>
        <v>RFRPAA1</v>
      </c>
      <c r="B5533" t="s">
        <v>211</v>
      </c>
      <c r="C5533" t="s">
        <v>13075</v>
      </c>
      <c r="D5533" t="s">
        <v>2321</v>
      </c>
      <c r="E5533" t="s">
        <v>2322</v>
      </c>
      <c r="F5533" t="s">
        <v>9495</v>
      </c>
      <c r="G5533" s="11"/>
      <c r="H5533" s="11"/>
    </row>
    <row r="5534" spans="1:8" x14ac:dyDescent="0.2">
      <c r="A5534" t="str">
        <f t="shared" si="96"/>
        <v>RFRPAA2</v>
      </c>
      <c r="B5534" t="s">
        <v>212</v>
      </c>
      <c r="C5534" t="s">
        <v>13084</v>
      </c>
      <c r="D5534" t="s">
        <v>1498</v>
      </c>
      <c r="E5534" t="s">
        <v>1499</v>
      </c>
      <c r="F5534" t="s">
        <v>11083</v>
      </c>
      <c r="G5534" s="11"/>
      <c r="H5534" s="11"/>
    </row>
    <row r="5535" spans="1:8" x14ac:dyDescent="0.2">
      <c r="A5535" t="str">
        <f t="shared" si="96"/>
        <v>RFRPAA3</v>
      </c>
      <c r="B5535" t="s">
        <v>212</v>
      </c>
      <c r="C5535" t="s">
        <v>13084</v>
      </c>
      <c r="D5535" t="s">
        <v>1498</v>
      </c>
      <c r="E5535" t="s">
        <v>1499</v>
      </c>
      <c r="F5535" t="s">
        <v>11084</v>
      </c>
      <c r="G5535" s="11"/>
      <c r="H5535" s="11"/>
    </row>
    <row r="5536" spans="1:8" x14ac:dyDescent="0.2">
      <c r="A5536" t="str">
        <f t="shared" si="96"/>
        <v>RFRPAA5</v>
      </c>
      <c r="B5536" t="s">
        <v>212</v>
      </c>
      <c r="C5536" t="s">
        <v>13084</v>
      </c>
      <c r="D5536" t="s">
        <v>1498</v>
      </c>
      <c r="E5536" t="s">
        <v>1499</v>
      </c>
      <c r="F5536" t="s">
        <v>8986</v>
      </c>
      <c r="G5536" s="11"/>
      <c r="H5536" s="11"/>
    </row>
    <row r="5537" spans="1:8" x14ac:dyDescent="0.2">
      <c r="A5537" t="str">
        <f t="shared" si="96"/>
        <v>RFRPAA7</v>
      </c>
      <c r="B5537" t="s">
        <v>212</v>
      </c>
      <c r="C5537" t="s">
        <v>13084</v>
      </c>
      <c r="D5537" t="s">
        <v>1498</v>
      </c>
      <c r="E5537" t="s">
        <v>1499</v>
      </c>
      <c r="F5537" t="s">
        <v>8989</v>
      </c>
      <c r="G5537" s="11"/>
      <c r="H5537" s="11"/>
    </row>
    <row r="5538" spans="1:8" x14ac:dyDescent="0.2">
      <c r="A5538" t="str">
        <f t="shared" si="96"/>
        <v>RFRPAAMU</v>
      </c>
      <c r="B5538" t="s">
        <v>212</v>
      </c>
      <c r="C5538" t="s">
        <v>13084</v>
      </c>
      <c r="D5538" t="s">
        <v>1498</v>
      </c>
      <c r="E5538" t="s">
        <v>1499</v>
      </c>
      <c r="F5538" t="s">
        <v>11086</v>
      </c>
      <c r="G5538" s="11"/>
      <c r="H5538" s="11"/>
    </row>
    <row r="5539" spans="1:8" x14ac:dyDescent="0.2">
      <c r="A5539" t="str">
        <f t="shared" si="96"/>
        <v>RFRPAASU</v>
      </c>
      <c r="B5539" t="s">
        <v>212</v>
      </c>
      <c r="C5539" t="s">
        <v>13084</v>
      </c>
      <c r="D5539" t="s">
        <v>1498</v>
      </c>
      <c r="E5539" t="s">
        <v>1499</v>
      </c>
      <c r="F5539" t="s">
        <v>8392</v>
      </c>
      <c r="G5539" s="11"/>
      <c r="H5539" s="11"/>
    </row>
    <row r="5540" spans="1:8" x14ac:dyDescent="0.2">
      <c r="A5540" t="str">
        <f t="shared" si="96"/>
        <v>RFRPAB11</v>
      </c>
      <c r="B5540" t="s">
        <v>212</v>
      </c>
      <c r="C5540" t="s">
        <v>13084</v>
      </c>
      <c r="D5540" t="s">
        <v>1498</v>
      </c>
      <c r="E5540" t="s">
        <v>1499</v>
      </c>
      <c r="F5540" t="s">
        <v>12217</v>
      </c>
      <c r="G5540" s="11"/>
      <c r="H5540" s="11"/>
    </row>
    <row r="5541" spans="1:8" x14ac:dyDescent="0.2">
      <c r="A5541" t="str">
        <f t="shared" si="96"/>
        <v>RFRPAB5</v>
      </c>
      <c r="B5541" t="s">
        <v>212</v>
      </c>
      <c r="C5541" t="s">
        <v>13084</v>
      </c>
      <c r="D5541" t="s">
        <v>1498</v>
      </c>
      <c r="E5541" t="s">
        <v>1499</v>
      </c>
      <c r="F5541" t="s">
        <v>13085</v>
      </c>
      <c r="G5541" s="11"/>
      <c r="H5541" s="11"/>
    </row>
    <row r="5542" spans="1:8" x14ac:dyDescent="0.2">
      <c r="A5542" t="str">
        <f t="shared" si="96"/>
        <v>RFRPACCU</v>
      </c>
      <c r="B5542" t="s">
        <v>212</v>
      </c>
      <c r="C5542" t="s">
        <v>13084</v>
      </c>
      <c r="D5542" t="s">
        <v>1498</v>
      </c>
      <c r="E5542" t="s">
        <v>1499</v>
      </c>
      <c r="F5542" t="s">
        <v>12218</v>
      </c>
      <c r="G5542" s="11"/>
      <c r="H5542" s="11"/>
    </row>
    <row r="5543" spans="1:8" x14ac:dyDescent="0.2">
      <c r="A5543" t="str">
        <f t="shared" si="96"/>
        <v>RFRPAChildrens Ward</v>
      </c>
      <c r="B5543" t="s">
        <v>212</v>
      </c>
      <c r="C5543" t="s">
        <v>13084</v>
      </c>
      <c r="D5543" t="s">
        <v>1498</v>
      </c>
      <c r="E5543" t="s">
        <v>1499</v>
      </c>
      <c r="F5543" t="s">
        <v>8475</v>
      </c>
      <c r="G5543" s="11"/>
      <c r="H5543" s="11"/>
    </row>
    <row r="5544" spans="1:8" x14ac:dyDescent="0.2">
      <c r="A5544" t="str">
        <f t="shared" si="96"/>
        <v>RFRPACommunity Unit</v>
      </c>
      <c r="B5544" t="s">
        <v>212</v>
      </c>
      <c r="C5544" t="s">
        <v>13084</v>
      </c>
      <c r="D5544" t="s">
        <v>1498</v>
      </c>
      <c r="E5544" t="s">
        <v>1499</v>
      </c>
      <c r="F5544" t="s">
        <v>10599</v>
      </c>
      <c r="G5544" s="11"/>
      <c r="H5544" s="11"/>
    </row>
    <row r="5545" spans="1:8" x14ac:dyDescent="0.2">
      <c r="A5545" t="str">
        <f t="shared" si="96"/>
        <v>RFRPACritical Care</v>
      </c>
      <c r="B5545" t="s">
        <v>212</v>
      </c>
      <c r="C5545" t="s">
        <v>13084</v>
      </c>
      <c r="D5545" t="s">
        <v>1498</v>
      </c>
      <c r="E5545" t="s">
        <v>1499</v>
      </c>
      <c r="F5545" t="s">
        <v>13086</v>
      </c>
      <c r="G5545" s="11"/>
      <c r="H5545" s="11"/>
    </row>
    <row r="5546" spans="1:8" x14ac:dyDescent="0.2">
      <c r="A5546" t="str">
        <f t="shared" si="96"/>
        <v>RFRPAFitzwilliam</v>
      </c>
      <c r="B5546" t="s">
        <v>212</v>
      </c>
      <c r="C5546" t="s">
        <v>13084</v>
      </c>
      <c r="D5546" t="s">
        <v>1498</v>
      </c>
      <c r="E5546" t="s">
        <v>1499</v>
      </c>
      <c r="F5546" t="s">
        <v>9223</v>
      </c>
      <c r="G5546" s="11"/>
      <c r="H5546" s="11"/>
    </row>
    <row r="5547" spans="1:8" x14ac:dyDescent="0.2">
      <c r="A5547" t="str">
        <f t="shared" si="96"/>
        <v>RFRPAKeppel</v>
      </c>
      <c r="B5547" t="s">
        <v>212</v>
      </c>
      <c r="C5547" t="s">
        <v>13084</v>
      </c>
      <c r="D5547" t="s">
        <v>1498</v>
      </c>
      <c r="E5547" t="s">
        <v>1499</v>
      </c>
      <c r="F5547" t="s">
        <v>13087</v>
      </c>
      <c r="G5547" s="11"/>
      <c r="H5547" s="11"/>
    </row>
    <row r="5548" spans="1:8" x14ac:dyDescent="0.2">
      <c r="A5548" t="str">
        <f t="shared" si="96"/>
        <v>RFRPALabour Ward</v>
      </c>
      <c r="B5548" t="s">
        <v>212</v>
      </c>
      <c r="C5548" t="s">
        <v>13084</v>
      </c>
      <c r="D5548" t="s">
        <v>1498</v>
      </c>
      <c r="E5548" t="s">
        <v>1499</v>
      </c>
      <c r="F5548" t="s">
        <v>13088</v>
      </c>
      <c r="G5548" s="11"/>
      <c r="H5548" s="11"/>
    </row>
    <row r="5549" spans="1:8" x14ac:dyDescent="0.2">
      <c r="A5549" t="str">
        <f t="shared" si="96"/>
        <v>RFRPANeuro Rehab</v>
      </c>
      <c r="B5549" t="s">
        <v>212</v>
      </c>
      <c r="C5549" t="s">
        <v>13084</v>
      </c>
      <c r="D5549" t="s">
        <v>1498</v>
      </c>
      <c r="E5549" t="s">
        <v>1499</v>
      </c>
      <c r="F5549" t="s">
        <v>8835</v>
      </c>
      <c r="G5549" s="11"/>
      <c r="H5549" s="11"/>
    </row>
    <row r="5550" spans="1:8" x14ac:dyDescent="0.2">
      <c r="A5550" t="str">
        <f t="shared" si="96"/>
        <v>RFRPASCBU</v>
      </c>
      <c r="B5550" t="s">
        <v>212</v>
      </c>
      <c r="C5550" t="s">
        <v>13084</v>
      </c>
      <c r="D5550" t="s">
        <v>1498</v>
      </c>
      <c r="E5550" t="s">
        <v>1499</v>
      </c>
      <c r="F5550" t="s">
        <v>12140</v>
      </c>
      <c r="G5550" s="11"/>
      <c r="H5550" s="11"/>
    </row>
    <row r="5551" spans="1:8" x14ac:dyDescent="0.2">
      <c r="A5551" t="str">
        <f t="shared" si="96"/>
        <v>RFRPASitwell</v>
      </c>
      <c r="B5551" t="s">
        <v>212</v>
      </c>
      <c r="C5551" t="s">
        <v>13084</v>
      </c>
      <c r="D5551" t="s">
        <v>1498</v>
      </c>
      <c r="E5551" t="s">
        <v>1499</v>
      </c>
      <c r="F5551" t="s">
        <v>8494</v>
      </c>
      <c r="G5551" s="11"/>
      <c r="H5551" s="11"/>
    </row>
    <row r="5552" spans="1:8" x14ac:dyDescent="0.2">
      <c r="A5552" t="str">
        <f t="shared" si="96"/>
        <v>RFRPAStroke Unit</v>
      </c>
      <c r="B5552" t="s">
        <v>212</v>
      </c>
      <c r="C5552" t="s">
        <v>13084</v>
      </c>
      <c r="D5552" t="s">
        <v>1498</v>
      </c>
      <c r="E5552" t="s">
        <v>1499</v>
      </c>
      <c r="F5552" t="s">
        <v>13089</v>
      </c>
      <c r="G5552" s="11"/>
      <c r="H5552" s="11"/>
    </row>
    <row r="5553" spans="1:8" x14ac:dyDescent="0.2">
      <c r="A5553" t="str">
        <f t="shared" si="96"/>
        <v>RFRPAWharncliffe</v>
      </c>
      <c r="B5553" t="s">
        <v>212</v>
      </c>
      <c r="C5553" t="s">
        <v>13084</v>
      </c>
      <c r="D5553" t="s">
        <v>1498</v>
      </c>
      <c r="E5553" t="s">
        <v>1499</v>
      </c>
      <c r="F5553" t="s">
        <v>8780</v>
      </c>
      <c r="G5553" s="11"/>
      <c r="H5553" s="11"/>
    </row>
    <row r="5554" spans="1:8" x14ac:dyDescent="0.2">
      <c r="A5554" t="str">
        <f t="shared" si="96"/>
        <v>RPY01Burdett Coutts</v>
      </c>
      <c r="B5554" t="s">
        <v>212</v>
      </c>
      <c r="C5554" t="s">
        <v>13084</v>
      </c>
      <c r="D5554" t="s">
        <v>1498</v>
      </c>
      <c r="E5554" t="s">
        <v>1499</v>
      </c>
      <c r="F5554" t="s">
        <v>13090</v>
      </c>
      <c r="G5554" s="11"/>
      <c r="H5554" s="11"/>
    </row>
    <row r="5555" spans="1:8" x14ac:dyDescent="0.2">
      <c r="A5555" t="str">
        <f t="shared" si="96"/>
        <v>RPY01Critical Care Unit</v>
      </c>
      <c r="B5555" t="s">
        <v>213</v>
      </c>
      <c r="C5555" t="s">
        <v>13091</v>
      </c>
      <c r="D5555" t="s">
        <v>2974</v>
      </c>
      <c r="E5555" t="s">
        <v>2975</v>
      </c>
      <c r="F5555" t="s">
        <v>13092</v>
      </c>
      <c r="G5555" s="11"/>
      <c r="H5555" s="11"/>
    </row>
    <row r="5556" spans="1:8" x14ac:dyDescent="0.2">
      <c r="A5556" t="str">
        <f t="shared" si="96"/>
        <v>RPY01Ellis Ward</v>
      </c>
      <c r="B5556" t="s">
        <v>213</v>
      </c>
      <c r="C5556" t="s">
        <v>13091</v>
      </c>
      <c r="D5556" t="s">
        <v>2974</v>
      </c>
      <c r="E5556" t="s">
        <v>2975</v>
      </c>
      <c r="F5556" t="s">
        <v>9452</v>
      </c>
      <c r="G5556" s="11"/>
      <c r="H5556" s="11"/>
    </row>
    <row r="5557" spans="1:8" x14ac:dyDescent="0.2">
      <c r="A5557" t="str">
        <f t="shared" si="96"/>
        <v>RPY01Granard House 1</v>
      </c>
      <c r="B5557" t="s">
        <v>213</v>
      </c>
      <c r="C5557" t="s">
        <v>13091</v>
      </c>
      <c r="D5557" t="s">
        <v>2974</v>
      </c>
      <c r="E5557" t="s">
        <v>2975</v>
      </c>
      <c r="F5557" t="s">
        <v>13093</v>
      </c>
      <c r="G5557" s="11"/>
      <c r="H5557" s="11"/>
    </row>
    <row r="5558" spans="1:8" x14ac:dyDescent="0.2">
      <c r="A5558" t="str">
        <f t="shared" si="96"/>
        <v>RPY01Granard House 2</v>
      </c>
      <c r="B5558" t="s">
        <v>213</v>
      </c>
      <c r="C5558" t="s">
        <v>13091</v>
      </c>
      <c r="D5558" t="s">
        <v>2974</v>
      </c>
      <c r="E5558" t="s">
        <v>2975</v>
      </c>
      <c r="F5558" t="s">
        <v>13094</v>
      </c>
      <c r="G5558" s="11"/>
      <c r="H5558" s="11"/>
    </row>
    <row r="5559" spans="1:8" x14ac:dyDescent="0.2">
      <c r="A5559" t="str">
        <f t="shared" si="96"/>
        <v>RPY01Granard House 3</v>
      </c>
      <c r="B5559" t="s">
        <v>213</v>
      </c>
      <c r="C5559" t="s">
        <v>13091</v>
      </c>
      <c r="D5559" t="s">
        <v>2974</v>
      </c>
      <c r="E5559" t="s">
        <v>2975</v>
      </c>
      <c r="F5559" t="s">
        <v>13095</v>
      </c>
      <c r="G5559" s="11"/>
      <c r="H5559" s="11"/>
    </row>
    <row r="5560" spans="1:8" x14ac:dyDescent="0.2">
      <c r="A5560" t="str">
        <f t="shared" si="96"/>
        <v>RPY01Horder Ward</v>
      </c>
      <c r="B5560" t="s">
        <v>213</v>
      </c>
      <c r="C5560" t="s">
        <v>13091</v>
      </c>
      <c r="D5560" t="s">
        <v>2974</v>
      </c>
      <c r="E5560" t="s">
        <v>2975</v>
      </c>
      <c r="F5560" t="s">
        <v>13096</v>
      </c>
      <c r="G5560" s="11"/>
      <c r="H5560" s="11"/>
    </row>
    <row r="5561" spans="1:8" x14ac:dyDescent="0.2">
      <c r="A5561" t="str">
        <f t="shared" si="96"/>
        <v>RPY01Markus Ward</v>
      </c>
      <c r="B5561" t="s">
        <v>213</v>
      </c>
      <c r="C5561" t="s">
        <v>13091</v>
      </c>
      <c r="D5561" t="s">
        <v>2974</v>
      </c>
      <c r="E5561" t="s">
        <v>2975</v>
      </c>
      <c r="F5561" t="s">
        <v>13097</v>
      </c>
      <c r="G5561" s="11"/>
      <c r="H5561" s="11"/>
    </row>
    <row r="5562" spans="1:8" x14ac:dyDescent="0.2">
      <c r="A5562" t="str">
        <f t="shared" si="96"/>
        <v>RPY01Wilson Ward</v>
      </c>
      <c r="B5562" t="s">
        <v>213</v>
      </c>
      <c r="C5562" t="s">
        <v>13091</v>
      </c>
      <c r="D5562" t="s">
        <v>2974</v>
      </c>
      <c r="E5562" t="s">
        <v>2975</v>
      </c>
      <c r="F5562" t="s">
        <v>13098</v>
      </c>
      <c r="G5562" s="11"/>
      <c r="H5562" s="11"/>
    </row>
    <row r="5563" spans="1:8" x14ac:dyDescent="0.2">
      <c r="A5563" t="str">
        <f t="shared" si="96"/>
        <v>RPY02Bud Flanagan East Ward</v>
      </c>
      <c r="B5563" t="s">
        <v>213</v>
      </c>
      <c r="C5563" t="s">
        <v>13091</v>
      </c>
      <c r="D5563" t="s">
        <v>2974</v>
      </c>
      <c r="E5563" t="s">
        <v>2975</v>
      </c>
      <c r="F5563" t="s">
        <v>11106</v>
      </c>
      <c r="G5563" s="11"/>
      <c r="H5563" s="11"/>
    </row>
    <row r="5564" spans="1:8" x14ac:dyDescent="0.2">
      <c r="A5564" t="str">
        <f t="shared" si="96"/>
        <v>RPY02Bud Flanagan West Ward</v>
      </c>
      <c r="B5564" t="s">
        <v>213</v>
      </c>
      <c r="C5564" t="s">
        <v>13091</v>
      </c>
      <c r="D5564" t="s">
        <v>2976</v>
      </c>
      <c r="E5564" t="s">
        <v>2977</v>
      </c>
      <c r="F5564" t="s">
        <v>13099</v>
      </c>
      <c r="G5564" s="11"/>
      <c r="H5564" s="11"/>
    </row>
    <row r="5565" spans="1:8" x14ac:dyDescent="0.2">
      <c r="A5565" t="str">
        <f t="shared" si="96"/>
        <v>RPY02Kennaway Ward</v>
      </c>
      <c r="B5565" t="s">
        <v>213</v>
      </c>
      <c r="C5565" t="s">
        <v>13091</v>
      </c>
      <c r="D5565" t="s">
        <v>2976</v>
      </c>
      <c r="E5565" t="s">
        <v>2977</v>
      </c>
      <c r="F5565" t="s">
        <v>13100</v>
      </c>
      <c r="G5565" s="11"/>
      <c r="H5565" s="11"/>
    </row>
    <row r="5566" spans="1:8" x14ac:dyDescent="0.2">
      <c r="A5566" t="str">
        <f t="shared" si="96"/>
        <v>RPY02McElwain Ward</v>
      </c>
      <c r="B5566" t="s">
        <v>213</v>
      </c>
      <c r="C5566" t="s">
        <v>13091</v>
      </c>
      <c r="D5566" t="s">
        <v>2976</v>
      </c>
      <c r="E5566" t="s">
        <v>2977</v>
      </c>
      <c r="F5566" t="s">
        <v>13101</v>
      </c>
      <c r="G5566" s="11"/>
      <c r="H5566" s="11"/>
    </row>
    <row r="5567" spans="1:8" x14ac:dyDescent="0.2">
      <c r="A5567" t="str">
        <f t="shared" si="96"/>
        <v>RPY02Oak Ward</v>
      </c>
      <c r="B5567" t="s">
        <v>213</v>
      </c>
      <c r="C5567" t="s">
        <v>13091</v>
      </c>
      <c r="D5567" t="s">
        <v>2976</v>
      </c>
      <c r="E5567" t="s">
        <v>2977</v>
      </c>
      <c r="F5567" t="s">
        <v>13102</v>
      </c>
      <c r="G5567" s="11"/>
      <c r="H5567" s="11"/>
    </row>
    <row r="5568" spans="1:8" x14ac:dyDescent="0.2">
      <c r="A5568" t="str">
        <f t="shared" si="96"/>
        <v>RPY02Robert Tiffany Ward</v>
      </c>
      <c r="B5568" t="s">
        <v>213</v>
      </c>
      <c r="C5568" t="s">
        <v>13091</v>
      </c>
      <c r="D5568" t="s">
        <v>2976</v>
      </c>
      <c r="E5568" t="s">
        <v>2977</v>
      </c>
      <c r="F5568" t="s">
        <v>10078</v>
      </c>
      <c r="G5568" s="11"/>
      <c r="H5568" s="11"/>
    </row>
    <row r="5569" spans="1:8" x14ac:dyDescent="0.2">
      <c r="A5569" t="str">
        <f t="shared" si="96"/>
        <v>RPY02Smithers Ward</v>
      </c>
      <c r="B5569" t="s">
        <v>213</v>
      </c>
      <c r="C5569" t="s">
        <v>13091</v>
      </c>
      <c r="D5569" t="s">
        <v>2976</v>
      </c>
      <c r="E5569" t="s">
        <v>2977</v>
      </c>
      <c r="F5569" t="s">
        <v>13103</v>
      </c>
      <c r="G5569" s="11"/>
      <c r="H5569" s="11"/>
    </row>
    <row r="5570" spans="1:8" x14ac:dyDescent="0.2">
      <c r="A5570" t="str">
        <f t="shared" si="96"/>
        <v>RPY02Teenage and Young Adult Unit</v>
      </c>
      <c r="B5570" t="s">
        <v>213</v>
      </c>
      <c r="C5570" t="s">
        <v>13091</v>
      </c>
      <c r="D5570" t="s">
        <v>2976</v>
      </c>
      <c r="E5570" t="s">
        <v>2977</v>
      </c>
      <c r="F5570" t="s">
        <v>13104</v>
      </c>
      <c r="G5570" s="11"/>
      <c r="H5570" s="11"/>
    </row>
    <row r="5571" spans="1:8" x14ac:dyDescent="0.2">
      <c r="A5571" t="str">
        <f t="shared" si="96"/>
        <v>RPY02Wiltshaw Ward</v>
      </c>
      <c r="B5571" t="s">
        <v>213</v>
      </c>
      <c r="C5571" t="s">
        <v>13091</v>
      </c>
      <c r="D5571" t="s">
        <v>2976</v>
      </c>
      <c r="E5571" t="s">
        <v>2977</v>
      </c>
      <c r="F5571" t="s">
        <v>13105</v>
      </c>
      <c r="G5571" s="11"/>
      <c r="H5571" s="11"/>
    </row>
    <row r="5572" spans="1:8" x14ac:dyDescent="0.2">
      <c r="A5572" t="str">
        <f t="shared" si="96"/>
        <v>RRJ05HDU</v>
      </c>
      <c r="B5572" t="s">
        <v>213</v>
      </c>
      <c r="C5572" t="s">
        <v>13091</v>
      </c>
      <c r="D5572" t="s">
        <v>2976</v>
      </c>
      <c r="E5572" t="s">
        <v>2977</v>
      </c>
      <c r="F5572" t="s">
        <v>13106</v>
      </c>
      <c r="G5572" s="11"/>
      <c r="H5572" s="11"/>
    </row>
    <row r="5573" spans="1:8" x14ac:dyDescent="0.2">
      <c r="A5573" t="str">
        <f t="shared" si="96"/>
        <v>RRJ05Ward 1</v>
      </c>
      <c r="B5573" t="s">
        <v>214</v>
      </c>
      <c r="C5573" t="s">
        <v>13107</v>
      </c>
      <c r="D5573" t="s">
        <v>3258</v>
      </c>
      <c r="E5573" t="s">
        <v>3259</v>
      </c>
      <c r="F5573" t="s">
        <v>9186</v>
      </c>
      <c r="G5573" s="11"/>
      <c r="H5573" s="11"/>
    </row>
    <row r="5574" spans="1:8" x14ac:dyDescent="0.2">
      <c r="A5574" t="str">
        <f t="shared" si="96"/>
        <v>RRJ05Ward 10 &amp; 12</v>
      </c>
      <c r="B5574" t="s">
        <v>214</v>
      </c>
      <c r="C5574" t="s">
        <v>13107</v>
      </c>
      <c r="D5574" t="s">
        <v>3258</v>
      </c>
      <c r="E5574" t="s">
        <v>3259</v>
      </c>
      <c r="F5574" t="s">
        <v>8749</v>
      </c>
      <c r="G5574" s="11"/>
      <c r="H5574" s="11"/>
    </row>
    <row r="5575" spans="1:8" x14ac:dyDescent="0.2">
      <c r="A5575" t="str">
        <f t="shared" si="96"/>
        <v>RRJ05Ward 11</v>
      </c>
      <c r="B5575" t="s">
        <v>214</v>
      </c>
      <c r="C5575" t="s">
        <v>13107</v>
      </c>
      <c r="D5575" t="s">
        <v>3258</v>
      </c>
      <c r="E5575" t="s">
        <v>3259</v>
      </c>
      <c r="F5575" t="s">
        <v>13108</v>
      </c>
      <c r="G5575" s="11"/>
      <c r="H5575" s="11"/>
    </row>
    <row r="5576" spans="1:8" x14ac:dyDescent="0.2">
      <c r="A5576" t="str">
        <f t="shared" si="96"/>
        <v>RRJ05Ward 2</v>
      </c>
      <c r="B5576" t="s">
        <v>214</v>
      </c>
      <c r="C5576" t="s">
        <v>13107</v>
      </c>
      <c r="D5576" t="s">
        <v>3258</v>
      </c>
      <c r="E5576" t="s">
        <v>3259</v>
      </c>
      <c r="F5576" t="s">
        <v>8750</v>
      </c>
      <c r="G5576" s="11"/>
      <c r="H5576" s="11"/>
    </row>
    <row r="5577" spans="1:8" x14ac:dyDescent="0.2">
      <c r="A5577" t="str">
        <f t="shared" si="96"/>
        <v>RRJ05Ward 3</v>
      </c>
      <c r="B5577" t="s">
        <v>214</v>
      </c>
      <c r="C5577" t="s">
        <v>13107</v>
      </c>
      <c r="D5577" t="s">
        <v>3258</v>
      </c>
      <c r="E5577" t="s">
        <v>3259</v>
      </c>
      <c r="F5577" t="s">
        <v>8752</v>
      </c>
      <c r="G5577" s="11"/>
      <c r="H5577" s="11"/>
    </row>
    <row r="5578" spans="1:8" x14ac:dyDescent="0.2">
      <c r="A5578" t="str">
        <f t="shared" si="96"/>
        <v>RL4TCFairoak</v>
      </c>
      <c r="B5578" t="s">
        <v>214</v>
      </c>
      <c r="C5578" t="s">
        <v>13107</v>
      </c>
      <c r="D5578" t="s">
        <v>3258</v>
      </c>
      <c r="E5578" t="s">
        <v>3259</v>
      </c>
      <c r="F5578" t="s">
        <v>8759</v>
      </c>
      <c r="G5578" s="11"/>
      <c r="H5578" s="11"/>
    </row>
    <row r="5579" spans="1:8" x14ac:dyDescent="0.2">
      <c r="A5579" t="str">
        <f t="shared" si="96"/>
        <v>RL4TCHilton Main</v>
      </c>
      <c r="B5579" t="s">
        <v>215</v>
      </c>
      <c r="C5579" t="s">
        <v>13109</v>
      </c>
      <c r="D5579" t="s">
        <v>2323</v>
      </c>
      <c r="E5579" t="s">
        <v>717</v>
      </c>
      <c r="F5579" t="s">
        <v>13110</v>
      </c>
      <c r="G5579" s="11"/>
      <c r="H5579" s="11"/>
    </row>
    <row r="5580" spans="1:8" x14ac:dyDescent="0.2">
      <c r="A5580" t="str">
        <f t="shared" si="96"/>
        <v>RL403A12</v>
      </c>
      <c r="B5580" t="s">
        <v>215</v>
      </c>
      <c r="C5580" t="s">
        <v>13109</v>
      </c>
      <c r="D5580" t="s">
        <v>2323</v>
      </c>
      <c r="E5580" t="s">
        <v>717</v>
      </c>
      <c r="F5580" t="s">
        <v>13111</v>
      </c>
      <c r="G5580" s="11"/>
      <c r="H5580" s="11"/>
    </row>
    <row r="5581" spans="1:8" x14ac:dyDescent="0.2">
      <c r="A5581" t="str">
        <f t="shared" ref="A5581:A5644" si="97">CONCATENATE(D5582,F5582)</f>
        <v>RL403A14</v>
      </c>
      <c r="B5581" t="s">
        <v>215</v>
      </c>
      <c r="C5581" t="s">
        <v>13109</v>
      </c>
      <c r="D5581" t="s">
        <v>2324</v>
      </c>
      <c r="E5581" t="s">
        <v>375</v>
      </c>
      <c r="F5581" t="s">
        <v>13112</v>
      </c>
      <c r="G5581" s="11"/>
      <c r="H5581" s="11"/>
    </row>
    <row r="5582" spans="1:8" x14ac:dyDescent="0.2">
      <c r="A5582" t="str">
        <f t="shared" si="97"/>
        <v>RL403A21</v>
      </c>
      <c r="B5582" t="s">
        <v>215</v>
      </c>
      <c r="C5582" t="s">
        <v>13109</v>
      </c>
      <c r="D5582" t="s">
        <v>2324</v>
      </c>
      <c r="E5582" t="s">
        <v>375</v>
      </c>
      <c r="F5582" t="s">
        <v>13113</v>
      </c>
      <c r="G5582" s="11"/>
      <c r="H5582" s="11"/>
    </row>
    <row r="5583" spans="1:8" x14ac:dyDescent="0.2">
      <c r="A5583" t="str">
        <f t="shared" si="97"/>
        <v>RL403A23</v>
      </c>
      <c r="B5583" t="s">
        <v>215</v>
      </c>
      <c r="C5583" t="s">
        <v>13109</v>
      </c>
      <c r="D5583" t="s">
        <v>2324</v>
      </c>
      <c r="E5583" t="s">
        <v>375</v>
      </c>
      <c r="F5583" t="s">
        <v>13114</v>
      </c>
      <c r="G5583" s="11"/>
      <c r="H5583" s="11"/>
    </row>
    <row r="5584" spans="1:8" x14ac:dyDescent="0.2">
      <c r="A5584" t="str">
        <f t="shared" si="97"/>
        <v>RL403A5</v>
      </c>
      <c r="B5584" t="s">
        <v>215</v>
      </c>
      <c r="C5584" t="s">
        <v>13109</v>
      </c>
      <c r="D5584" t="s">
        <v>2324</v>
      </c>
      <c r="E5584" t="s">
        <v>375</v>
      </c>
      <c r="F5584" t="s">
        <v>11735</v>
      </c>
      <c r="G5584" s="11"/>
      <c r="H5584" s="11"/>
    </row>
    <row r="5585" spans="1:8" x14ac:dyDescent="0.2">
      <c r="A5585" t="str">
        <f t="shared" si="97"/>
        <v>RL403A6</v>
      </c>
      <c r="B5585" t="s">
        <v>215</v>
      </c>
      <c r="C5585" t="s">
        <v>13109</v>
      </c>
      <c r="D5585" t="s">
        <v>2324</v>
      </c>
      <c r="E5585" t="s">
        <v>375</v>
      </c>
      <c r="F5585" t="s">
        <v>8989</v>
      </c>
      <c r="G5585" s="11"/>
      <c r="H5585" s="11"/>
    </row>
    <row r="5586" spans="1:8" x14ac:dyDescent="0.2">
      <c r="A5586" t="str">
        <f t="shared" si="97"/>
        <v>RL403A7</v>
      </c>
      <c r="B5586" t="s">
        <v>215</v>
      </c>
      <c r="C5586" t="s">
        <v>13109</v>
      </c>
      <c r="D5586" t="s">
        <v>2324</v>
      </c>
      <c r="E5586" t="s">
        <v>375</v>
      </c>
      <c r="F5586" t="s">
        <v>11085</v>
      </c>
      <c r="G5586" s="11"/>
      <c r="H5586" s="11"/>
    </row>
    <row r="5587" spans="1:8" x14ac:dyDescent="0.2">
      <c r="A5587" t="str">
        <f t="shared" si="97"/>
        <v>RL403A8</v>
      </c>
      <c r="B5587" t="s">
        <v>215</v>
      </c>
      <c r="C5587" t="s">
        <v>13109</v>
      </c>
      <c r="D5587" t="s">
        <v>2324</v>
      </c>
      <c r="E5587" t="s">
        <v>375</v>
      </c>
      <c r="F5587" t="s">
        <v>11086</v>
      </c>
      <c r="G5587" s="11"/>
      <c r="H5587" s="11"/>
    </row>
    <row r="5588" spans="1:8" x14ac:dyDescent="0.2">
      <c r="A5588" t="str">
        <f t="shared" si="97"/>
        <v>RL403A9</v>
      </c>
      <c r="B5588" t="s">
        <v>215</v>
      </c>
      <c r="C5588" t="s">
        <v>13109</v>
      </c>
      <c r="D5588" t="s">
        <v>2324</v>
      </c>
      <c r="E5588" t="s">
        <v>375</v>
      </c>
      <c r="F5588" t="s">
        <v>13115</v>
      </c>
      <c r="G5588" s="11"/>
      <c r="H5588" s="11"/>
    </row>
    <row r="5589" spans="1:8" x14ac:dyDescent="0.2">
      <c r="A5589" t="str">
        <f t="shared" si="97"/>
        <v>RL403AMU</v>
      </c>
      <c r="B5589" t="s">
        <v>215</v>
      </c>
      <c r="C5589" t="s">
        <v>13109</v>
      </c>
      <c r="D5589" t="s">
        <v>2324</v>
      </c>
      <c r="E5589" t="s">
        <v>375</v>
      </c>
      <c r="F5589" t="s">
        <v>11087</v>
      </c>
      <c r="G5589" s="11"/>
      <c r="H5589" s="11"/>
    </row>
    <row r="5590" spans="1:8" x14ac:dyDescent="0.2">
      <c r="A5590" t="str">
        <f t="shared" si="97"/>
        <v>RL403ASU</v>
      </c>
      <c r="B5590" t="s">
        <v>215</v>
      </c>
      <c r="C5590" t="s">
        <v>13109</v>
      </c>
      <c r="D5590" t="s">
        <v>2324</v>
      </c>
      <c r="E5590" t="s">
        <v>375</v>
      </c>
      <c r="F5590" t="s">
        <v>8392</v>
      </c>
      <c r="G5590" s="11"/>
      <c r="H5590" s="11"/>
    </row>
    <row r="5591" spans="1:8" x14ac:dyDescent="0.2">
      <c r="A5591" t="str">
        <f t="shared" si="97"/>
        <v>RL403B14</v>
      </c>
      <c r="B5591" t="s">
        <v>215</v>
      </c>
      <c r="C5591" t="s">
        <v>13109</v>
      </c>
      <c r="D5591" t="s">
        <v>2324</v>
      </c>
      <c r="E5591" t="s">
        <v>375</v>
      </c>
      <c r="F5591" t="s">
        <v>12217</v>
      </c>
      <c r="G5591" s="11"/>
      <c r="H5591" s="11"/>
    </row>
    <row r="5592" spans="1:8" x14ac:dyDescent="0.2">
      <c r="A5592" t="str">
        <f t="shared" si="97"/>
        <v>RL403B8</v>
      </c>
      <c r="B5592" t="s">
        <v>215</v>
      </c>
      <c r="C5592" t="s">
        <v>13109</v>
      </c>
      <c r="D5592" t="s">
        <v>2324</v>
      </c>
      <c r="E5592" t="s">
        <v>375</v>
      </c>
      <c r="F5592" t="s">
        <v>13116</v>
      </c>
      <c r="G5592" s="11"/>
      <c r="H5592" s="11"/>
    </row>
    <row r="5593" spans="1:8" x14ac:dyDescent="0.2">
      <c r="A5593" t="str">
        <f t="shared" si="97"/>
        <v>RL403Beynon short stay</v>
      </c>
      <c r="B5593" t="s">
        <v>215</v>
      </c>
      <c r="C5593" t="s">
        <v>13109</v>
      </c>
      <c r="D5593" t="s">
        <v>2324</v>
      </c>
      <c r="E5593" t="s">
        <v>375</v>
      </c>
      <c r="F5593" t="s">
        <v>12221</v>
      </c>
      <c r="G5593" s="11"/>
      <c r="H5593" s="11"/>
    </row>
    <row r="5594" spans="1:8" x14ac:dyDescent="0.2">
      <c r="A5594" t="str">
        <f t="shared" si="97"/>
        <v>RL403C15</v>
      </c>
      <c r="B5594" t="s">
        <v>215</v>
      </c>
      <c r="C5594" t="s">
        <v>13109</v>
      </c>
      <c r="D5594" t="s">
        <v>2324</v>
      </c>
      <c r="E5594" t="s">
        <v>375</v>
      </c>
      <c r="F5594" t="s">
        <v>13117</v>
      </c>
      <c r="G5594" s="11"/>
      <c r="H5594" s="11"/>
    </row>
    <row r="5595" spans="1:8" x14ac:dyDescent="0.2">
      <c r="A5595" t="str">
        <f t="shared" si="97"/>
        <v>RL403C16</v>
      </c>
      <c r="B5595" t="s">
        <v>215</v>
      </c>
      <c r="C5595" t="s">
        <v>13109</v>
      </c>
      <c r="D5595" t="s">
        <v>2324</v>
      </c>
      <c r="E5595" t="s">
        <v>375</v>
      </c>
      <c r="F5595" t="s">
        <v>10223</v>
      </c>
      <c r="G5595" s="11"/>
      <c r="H5595" s="11"/>
    </row>
    <row r="5596" spans="1:8" x14ac:dyDescent="0.2">
      <c r="A5596" t="str">
        <f t="shared" si="97"/>
        <v>RL403C17</v>
      </c>
      <c r="B5596" t="s">
        <v>215</v>
      </c>
      <c r="C5596" t="s">
        <v>13109</v>
      </c>
      <c r="D5596" t="s">
        <v>2324</v>
      </c>
      <c r="E5596" t="s">
        <v>375</v>
      </c>
      <c r="F5596" t="s">
        <v>10224</v>
      </c>
      <c r="G5596" s="11"/>
      <c r="H5596" s="11"/>
    </row>
    <row r="5597" spans="1:8" x14ac:dyDescent="0.2">
      <c r="A5597" t="str">
        <f t="shared" si="97"/>
        <v>RL403C18</v>
      </c>
      <c r="B5597" t="s">
        <v>215</v>
      </c>
      <c r="C5597" t="s">
        <v>13109</v>
      </c>
      <c r="D5597" t="s">
        <v>2324</v>
      </c>
      <c r="E5597" t="s">
        <v>375</v>
      </c>
      <c r="F5597" t="s">
        <v>13118</v>
      </c>
      <c r="G5597" s="11"/>
      <c r="H5597" s="11"/>
    </row>
    <row r="5598" spans="1:8" x14ac:dyDescent="0.2">
      <c r="A5598" t="str">
        <f t="shared" si="97"/>
        <v>RL403C19</v>
      </c>
      <c r="B5598" t="s">
        <v>215</v>
      </c>
      <c r="C5598" t="s">
        <v>13109</v>
      </c>
      <c r="D5598" t="s">
        <v>2324</v>
      </c>
      <c r="E5598" t="s">
        <v>375</v>
      </c>
      <c r="F5598" t="s">
        <v>10226</v>
      </c>
      <c r="G5598" s="11"/>
      <c r="H5598" s="11"/>
    </row>
    <row r="5599" spans="1:8" x14ac:dyDescent="0.2">
      <c r="A5599" t="str">
        <f t="shared" si="97"/>
        <v>RL403C22</v>
      </c>
      <c r="B5599" t="s">
        <v>215</v>
      </c>
      <c r="C5599" t="s">
        <v>13109</v>
      </c>
      <c r="D5599" t="s">
        <v>2324</v>
      </c>
      <c r="E5599" t="s">
        <v>375</v>
      </c>
      <c r="F5599" t="s">
        <v>10227</v>
      </c>
      <c r="G5599" s="11"/>
      <c r="H5599" s="11"/>
    </row>
    <row r="5600" spans="1:8" x14ac:dyDescent="0.2">
      <c r="A5600" t="str">
        <f t="shared" si="97"/>
        <v>RL403C24</v>
      </c>
      <c r="B5600" t="s">
        <v>215</v>
      </c>
      <c r="C5600" t="s">
        <v>13109</v>
      </c>
      <c r="D5600" t="s">
        <v>2324</v>
      </c>
      <c r="E5600" t="s">
        <v>375</v>
      </c>
      <c r="F5600" t="s">
        <v>9605</v>
      </c>
      <c r="G5600" s="11"/>
      <c r="H5600" s="11"/>
    </row>
    <row r="5601" spans="1:8" x14ac:dyDescent="0.2">
      <c r="A5601" t="str">
        <f t="shared" si="97"/>
        <v>RL403C25</v>
      </c>
      <c r="B5601" t="s">
        <v>215</v>
      </c>
      <c r="C5601" t="s">
        <v>13109</v>
      </c>
      <c r="D5601" t="s">
        <v>2324</v>
      </c>
      <c r="E5601" t="s">
        <v>375</v>
      </c>
      <c r="F5601" t="s">
        <v>13119</v>
      </c>
      <c r="G5601" s="11"/>
      <c r="H5601" s="11"/>
    </row>
    <row r="5602" spans="1:8" x14ac:dyDescent="0.2">
      <c r="A5602" t="str">
        <f t="shared" si="97"/>
        <v>RL403C41</v>
      </c>
      <c r="B5602" t="s">
        <v>215</v>
      </c>
      <c r="C5602" t="s">
        <v>13109</v>
      </c>
      <c r="D5602" t="s">
        <v>2324</v>
      </c>
      <c r="E5602" t="s">
        <v>375</v>
      </c>
      <c r="F5602" t="s">
        <v>11743</v>
      </c>
      <c r="G5602" s="11"/>
      <c r="H5602" s="11"/>
    </row>
    <row r="5603" spans="1:8" x14ac:dyDescent="0.2">
      <c r="A5603" t="str">
        <f t="shared" si="97"/>
        <v>RL403CHU</v>
      </c>
      <c r="B5603" t="s">
        <v>215</v>
      </c>
      <c r="C5603" t="s">
        <v>13109</v>
      </c>
      <c r="D5603" t="s">
        <v>2324</v>
      </c>
      <c r="E5603" t="s">
        <v>375</v>
      </c>
      <c r="F5603" t="s">
        <v>13120</v>
      </c>
      <c r="G5603" s="11"/>
      <c r="H5603" s="11"/>
    </row>
    <row r="5604" spans="1:8" x14ac:dyDescent="0.2">
      <c r="A5604" t="str">
        <f t="shared" si="97"/>
        <v>RL403D7</v>
      </c>
      <c r="B5604" t="s">
        <v>215</v>
      </c>
      <c r="C5604" t="s">
        <v>13109</v>
      </c>
      <c r="D5604" t="s">
        <v>2324</v>
      </c>
      <c r="E5604" t="s">
        <v>375</v>
      </c>
      <c r="F5604" t="s">
        <v>13121</v>
      </c>
      <c r="G5604" s="11"/>
      <c r="H5604" s="11"/>
    </row>
    <row r="5605" spans="1:8" x14ac:dyDescent="0.2">
      <c r="A5605" t="str">
        <f t="shared" si="97"/>
        <v>RL403Deanesly</v>
      </c>
      <c r="B5605" t="s">
        <v>215</v>
      </c>
      <c r="C5605" t="s">
        <v>13109</v>
      </c>
      <c r="D5605" t="s">
        <v>2324</v>
      </c>
      <c r="E5605" t="s">
        <v>375</v>
      </c>
      <c r="F5605" t="s">
        <v>9006</v>
      </c>
      <c r="G5605" s="11"/>
      <c r="H5605" s="11"/>
    </row>
    <row r="5606" spans="1:8" x14ac:dyDescent="0.2">
      <c r="A5606" t="str">
        <f t="shared" si="97"/>
        <v>RL403ICCU</v>
      </c>
      <c r="B5606" t="s">
        <v>215</v>
      </c>
      <c r="C5606" t="s">
        <v>13109</v>
      </c>
      <c r="D5606" t="s">
        <v>2324</v>
      </c>
      <c r="E5606" t="s">
        <v>375</v>
      </c>
      <c r="F5606" t="s">
        <v>13122</v>
      </c>
      <c r="G5606" s="11"/>
      <c r="H5606" s="11"/>
    </row>
    <row r="5607" spans="1:8" x14ac:dyDescent="0.2">
      <c r="A5607" t="str">
        <f t="shared" si="97"/>
        <v>RL403Maternity ward</v>
      </c>
      <c r="B5607" t="s">
        <v>215</v>
      </c>
      <c r="C5607" t="s">
        <v>13109</v>
      </c>
      <c r="D5607" t="s">
        <v>2324</v>
      </c>
      <c r="E5607" t="s">
        <v>375</v>
      </c>
      <c r="F5607" t="s">
        <v>13123</v>
      </c>
      <c r="G5607" s="11"/>
      <c r="H5607" s="11"/>
    </row>
    <row r="5608" spans="1:8" x14ac:dyDescent="0.2">
      <c r="A5608" t="str">
        <f t="shared" si="97"/>
        <v>RL403Neonatal unit</v>
      </c>
      <c r="B5608" t="s">
        <v>215</v>
      </c>
      <c r="C5608" t="s">
        <v>13109</v>
      </c>
      <c r="D5608" t="s">
        <v>2324</v>
      </c>
      <c r="E5608" t="s">
        <v>375</v>
      </c>
      <c r="F5608" t="s">
        <v>11456</v>
      </c>
      <c r="G5608" s="11"/>
      <c r="H5608" s="11"/>
    </row>
    <row r="5609" spans="1:8" x14ac:dyDescent="0.2">
      <c r="A5609" t="str">
        <f t="shared" si="97"/>
        <v>RL403NRU</v>
      </c>
      <c r="B5609" t="s">
        <v>215</v>
      </c>
      <c r="C5609" t="s">
        <v>13109</v>
      </c>
      <c r="D5609" t="s">
        <v>2324</v>
      </c>
      <c r="E5609" t="s">
        <v>375</v>
      </c>
      <c r="F5609" t="s">
        <v>13124</v>
      </c>
      <c r="G5609" s="11"/>
      <c r="H5609" s="11"/>
    </row>
    <row r="5610" spans="1:8" x14ac:dyDescent="0.2">
      <c r="A5610" t="str">
        <f t="shared" si="97"/>
        <v>RL4CDWard 1</v>
      </c>
      <c r="B5610" t="s">
        <v>215</v>
      </c>
      <c r="C5610" t="s">
        <v>13109</v>
      </c>
      <c r="D5610" t="s">
        <v>2324</v>
      </c>
      <c r="E5610" t="s">
        <v>375</v>
      </c>
      <c r="F5610" t="s">
        <v>10695</v>
      </c>
      <c r="G5610" s="11"/>
      <c r="H5610" s="11"/>
    </row>
    <row r="5611" spans="1:8" x14ac:dyDescent="0.2">
      <c r="A5611" t="str">
        <f t="shared" si="97"/>
        <v>RL4CDWard 2</v>
      </c>
      <c r="B5611" t="s">
        <v>215</v>
      </c>
      <c r="C5611" t="s">
        <v>13109</v>
      </c>
      <c r="D5611" t="s">
        <v>2328</v>
      </c>
      <c r="E5611" t="s">
        <v>2329</v>
      </c>
      <c r="F5611" t="s">
        <v>8749</v>
      </c>
      <c r="G5611" s="11"/>
      <c r="H5611" s="11"/>
    </row>
    <row r="5612" spans="1:8" x14ac:dyDescent="0.2">
      <c r="A5612" t="str">
        <f t="shared" si="97"/>
        <v>RET20Cairns</v>
      </c>
      <c r="B5612" t="s">
        <v>215</v>
      </c>
      <c r="C5612" t="s">
        <v>13109</v>
      </c>
      <c r="D5612" t="s">
        <v>2328</v>
      </c>
      <c r="E5612" t="s">
        <v>2329</v>
      </c>
      <c r="F5612" t="s">
        <v>8752</v>
      </c>
      <c r="G5612" s="11"/>
      <c r="H5612" s="11"/>
    </row>
    <row r="5613" spans="1:8" x14ac:dyDescent="0.2">
      <c r="A5613" t="str">
        <f t="shared" si="97"/>
        <v>RET20Caton</v>
      </c>
      <c r="B5613" t="s">
        <v>216</v>
      </c>
      <c r="C5613" t="s">
        <v>13125</v>
      </c>
      <c r="D5613" t="s">
        <v>1486</v>
      </c>
      <c r="E5613" t="s">
        <v>1487</v>
      </c>
      <c r="F5613" t="s">
        <v>13126</v>
      </c>
      <c r="G5613" s="11"/>
      <c r="H5613" s="11"/>
    </row>
    <row r="5614" spans="1:8" x14ac:dyDescent="0.2">
      <c r="A5614" t="str">
        <f t="shared" si="97"/>
        <v>RET20Chavasse</v>
      </c>
      <c r="B5614" t="s">
        <v>216</v>
      </c>
      <c r="C5614" t="s">
        <v>13125</v>
      </c>
      <c r="D5614" t="s">
        <v>1486</v>
      </c>
      <c r="E5614" t="s">
        <v>1487</v>
      </c>
      <c r="F5614" t="s">
        <v>13127</v>
      </c>
      <c r="G5614" s="11"/>
      <c r="H5614" s="11"/>
    </row>
    <row r="5615" spans="1:8" x14ac:dyDescent="0.2">
      <c r="A5615" t="str">
        <f t="shared" si="97"/>
        <v>RET20CRU</v>
      </c>
      <c r="B5615" t="s">
        <v>216</v>
      </c>
      <c r="C5615" t="s">
        <v>13125</v>
      </c>
      <c r="D5615" t="s">
        <v>1486</v>
      </c>
      <c r="E5615" t="s">
        <v>1487</v>
      </c>
      <c r="F5615" t="s">
        <v>13128</v>
      </c>
      <c r="G5615" s="11"/>
      <c r="H5615" s="11"/>
    </row>
    <row r="5616" spans="1:8" x14ac:dyDescent="0.2">
      <c r="A5616" t="str">
        <f t="shared" si="97"/>
        <v>RET20Dott</v>
      </c>
      <c r="B5616" t="s">
        <v>216</v>
      </c>
      <c r="C5616" t="s">
        <v>13125</v>
      </c>
      <c r="D5616" t="s">
        <v>1486</v>
      </c>
      <c r="E5616" t="s">
        <v>1487</v>
      </c>
      <c r="F5616" t="s">
        <v>10729</v>
      </c>
      <c r="G5616" s="11"/>
      <c r="H5616" s="11"/>
    </row>
    <row r="5617" spans="1:8" x14ac:dyDescent="0.2">
      <c r="A5617" t="str">
        <f t="shared" si="97"/>
        <v>RET20Horsley ITU</v>
      </c>
      <c r="B5617" t="s">
        <v>216</v>
      </c>
      <c r="C5617" t="s">
        <v>13125</v>
      </c>
      <c r="D5617" t="s">
        <v>1486</v>
      </c>
      <c r="E5617" t="s">
        <v>1487</v>
      </c>
      <c r="F5617" t="s">
        <v>13129</v>
      </c>
      <c r="G5617" s="11"/>
      <c r="H5617" s="11"/>
    </row>
    <row r="5618" spans="1:8" x14ac:dyDescent="0.2">
      <c r="A5618" t="str">
        <f t="shared" si="97"/>
        <v>RET20Lipton</v>
      </c>
      <c r="B5618" t="s">
        <v>216</v>
      </c>
      <c r="C5618" t="s">
        <v>13125</v>
      </c>
      <c r="D5618" t="s">
        <v>1486</v>
      </c>
      <c r="E5618" t="s">
        <v>1487</v>
      </c>
      <c r="F5618" t="s">
        <v>13130</v>
      </c>
      <c r="G5618" s="11"/>
      <c r="H5618" s="11"/>
    </row>
    <row r="5619" spans="1:8" x14ac:dyDescent="0.2">
      <c r="A5619" t="str">
        <f t="shared" si="97"/>
        <v>RET20Sherrington</v>
      </c>
      <c r="B5619" t="s">
        <v>216</v>
      </c>
      <c r="C5619" t="s">
        <v>13125</v>
      </c>
      <c r="D5619" t="s">
        <v>1486</v>
      </c>
      <c r="E5619" t="s">
        <v>1487</v>
      </c>
      <c r="F5619" t="s">
        <v>13131</v>
      </c>
      <c r="G5619" s="11"/>
      <c r="H5619" s="11"/>
    </row>
    <row r="5620" spans="1:8" x14ac:dyDescent="0.2">
      <c r="A5620" t="str">
        <f t="shared" si="97"/>
        <v>RA954Brixham</v>
      </c>
      <c r="B5620" t="s">
        <v>216</v>
      </c>
      <c r="C5620" t="s">
        <v>13125</v>
      </c>
      <c r="D5620" t="s">
        <v>1486</v>
      </c>
      <c r="E5620" t="s">
        <v>1487</v>
      </c>
      <c r="F5620" t="s">
        <v>13132</v>
      </c>
      <c r="G5620" s="11"/>
      <c r="H5620" s="11"/>
    </row>
    <row r="5621" spans="1:8" x14ac:dyDescent="0.2">
      <c r="A5621" t="str">
        <f t="shared" si="97"/>
        <v>RA956Dawlish</v>
      </c>
      <c r="B5621" t="s">
        <v>218</v>
      </c>
      <c r="C5621" t="s">
        <v>13133</v>
      </c>
      <c r="D5621" t="s">
        <v>841</v>
      </c>
      <c r="E5621" t="s">
        <v>721</v>
      </c>
      <c r="F5621" t="s">
        <v>13134</v>
      </c>
      <c r="G5621" s="11"/>
      <c r="H5621" s="11"/>
    </row>
    <row r="5622" spans="1:8" x14ac:dyDescent="0.2">
      <c r="A5622" t="str">
        <f t="shared" si="97"/>
        <v>RA957Newton Abbot - Teign Ward</v>
      </c>
      <c r="B5622" t="s">
        <v>218</v>
      </c>
      <c r="C5622" t="s">
        <v>13133</v>
      </c>
      <c r="D5622" t="s">
        <v>844</v>
      </c>
      <c r="E5622" t="s">
        <v>723</v>
      </c>
      <c r="F5622" t="s">
        <v>13135</v>
      </c>
      <c r="G5622" s="11"/>
      <c r="H5622" s="11"/>
    </row>
    <row r="5623" spans="1:8" x14ac:dyDescent="0.2">
      <c r="A5623" t="str">
        <f t="shared" si="97"/>
        <v>RA957Newton Abbot - Templar Ward</v>
      </c>
      <c r="B5623" t="s">
        <v>218</v>
      </c>
      <c r="C5623" t="s">
        <v>13133</v>
      </c>
      <c r="D5623" t="s">
        <v>845</v>
      </c>
      <c r="E5623" t="s">
        <v>724</v>
      </c>
      <c r="F5623" t="s">
        <v>13136</v>
      </c>
      <c r="G5623" s="11"/>
      <c r="H5623" s="11"/>
    </row>
    <row r="5624" spans="1:8" x14ac:dyDescent="0.2">
      <c r="A5624" t="str">
        <f t="shared" si="97"/>
        <v>RA901Ainslie</v>
      </c>
      <c r="B5624" t="s">
        <v>218</v>
      </c>
      <c r="C5624" t="s">
        <v>13133</v>
      </c>
      <c r="D5624" t="s">
        <v>845</v>
      </c>
      <c r="E5624" t="s">
        <v>724</v>
      </c>
      <c r="F5624" t="s">
        <v>13137</v>
      </c>
      <c r="G5624" s="11"/>
      <c r="H5624" s="11"/>
    </row>
    <row r="5625" spans="1:8" x14ac:dyDescent="0.2">
      <c r="A5625" t="str">
        <f t="shared" si="97"/>
        <v>RA901Allerton</v>
      </c>
      <c r="B5625" t="s">
        <v>218</v>
      </c>
      <c r="C5625" t="s">
        <v>13133</v>
      </c>
      <c r="D5625" t="s">
        <v>848</v>
      </c>
      <c r="E5625" t="s">
        <v>849</v>
      </c>
      <c r="F5625" t="s">
        <v>13138</v>
      </c>
      <c r="G5625" s="11"/>
      <c r="H5625" s="11"/>
    </row>
    <row r="5626" spans="1:8" x14ac:dyDescent="0.2">
      <c r="A5626" t="str">
        <f t="shared" si="97"/>
        <v>RA901Cheetham Hill</v>
      </c>
      <c r="B5626" t="s">
        <v>218</v>
      </c>
      <c r="C5626" t="s">
        <v>13133</v>
      </c>
      <c r="D5626" t="s">
        <v>848</v>
      </c>
      <c r="E5626" t="s">
        <v>849</v>
      </c>
      <c r="F5626" t="s">
        <v>13139</v>
      </c>
      <c r="G5626" s="11"/>
      <c r="H5626" s="11"/>
    </row>
    <row r="5627" spans="1:8" x14ac:dyDescent="0.2">
      <c r="A5627" t="str">
        <f t="shared" si="97"/>
        <v>RA901Coronary Care</v>
      </c>
      <c r="B5627" t="s">
        <v>218</v>
      </c>
      <c r="C5627" t="s">
        <v>13133</v>
      </c>
      <c r="D5627" t="s">
        <v>848</v>
      </c>
      <c r="E5627" t="s">
        <v>849</v>
      </c>
      <c r="F5627" t="s">
        <v>13140</v>
      </c>
      <c r="G5627" s="11"/>
      <c r="H5627" s="11"/>
    </row>
    <row r="5628" spans="1:8" x14ac:dyDescent="0.2">
      <c r="A5628" t="str">
        <f t="shared" si="97"/>
        <v>RA901Cromie</v>
      </c>
      <c r="B5628" t="s">
        <v>218</v>
      </c>
      <c r="C5628" t="s">
        <v>13133</v>
      </c>
      <c r="D5628" t="s">
        <v>848</v>
      </c>
      <c r="E5628" t="s">
        <v>849</v>
      </c>
      <c r="F5628" t="s">
        <v>10451</v>
      </c>
      <c r="G5628" s="11"/>
      <c r="H5628" s="11"/>
    </row>
    <row r="5629" spans="1:8" x14ac:dyDescent="0.2">
      <c r="A5629" t="str">
        <f t="shared" si="97"/>
        <v>RA901Dunlop</v>
      </c>
      <c r="B5629" t="s">
        <v>218</v>
      </c>
      <c r="C5629" t="s">
        <v>13133</v>
      </c>
      <c r="D5629" t="s">
        <v>848</v>
      </c>
      <c r="E5629" t="s">
        <v>849</v>
      </c>
      <c r="F5629" t="s">
        <v>13141</v>
      </c>
      <c r="G5629" s="11"/>
      <c r="H5629" s="11"/>
    </row>
    <row r="5630" spans="1:8" x14ac:dyDescent="0.2">
      <c r="A5630" t="str">
        <f t="shared" si="97"/>
        <v>RA901EAU3</v>
      </c>
      <c r="B5630" t="s">
        <v>218</v>
      </c>
      <c r="C5630" t="s">
        <v>13133</v>
      </c>
      <c r="D5630" t="s">
        <v>848</v>
      </c>
      <c r="E5630" t="s">
        <v>849</v>
      </c>
      <c r="F5630" t="s">
        <v>13142</v>
      </c>
      <c r="G5630" s="11"/>
      <c r="H5630" s="11"/>
    </row>
    <row r="5631" spans="1:8" x14ac:dyDescent="0.2">
      <c r="A5631" t="str">
        <f t="shared" si="97"/>
        <v>RA901EAU4</v>
      </c>
      <c r="B5631" t="s">
        <v>218</v>
      </c>
      <c r="C5631" t="s">
        <v>13133</v>
      </c>
      <c r="D5631" t="s">
        <v>848</v>
      </c>
      <c r="E5631" t="s">
        <v>849</v>
      </c>
      <c r="F5631" t="s">
        <v>13143</v>
      </c>
      <c r="G5631" s="11"/>
      <c r="H5631" s="11"/>
    </row>
    <row r="5632" spans="1:8" x14ac:dyDescent="0.2">
      <c r="A5632" t="str">
        <f t="shared" si="97"/>
        <v>RA901Ella Rowcroft</v>
      </c>
      <c r="B5632" t="s">
        <v>218</v>
      </c>
      <c r="C5632" t="s">
        <v>13133</v>
      </c>
      <c r="D5632" t="s">
        <v>848</v>
      </c>
      <c r="E5632" t="s">
        <v>849</v>
      </c>
      <c r="F5632" t="s">
        <v>13144</v>
      </c>
      <c r="G5632" s="11"/>
      <c r="H5632" s="11"/>
    </row>
    <row r="5633" spans="1:8" x14ac:dyDescent="0.2">
      <c r="A5633" t="str">
        <f t="shared" si="97"/>
        <v>RA901Forrest</v>
      </c>
      <c r="B5633" t="s">
        <v>218</v>
      </c>
      <c r="C5633" t="s">
        <v>13133</v>
      </c>
      <c r="D5633" t="s">
        <v>848</v>
      </c>
      <c r="E5633" t="s">
        <v>849</v>
      </c>
      <c r="F5633" t="s">
        <v>13145</v>
      </c>
      <c r="G5633" s="11"/>
      <c r="H5633" s="11"/>
    </row>
    <row r="5634" spans="1:8" x14ac:dyDescent="0.2">
      <c r="A5634" t="str">
        <f t="shared" si="97"/>
        <v>RA901George Earle</v>
      </c>
      <c r="B5634" t="s">
        <v>218</v>
      </c>
      <c r="C5634" t="s">
        <v>13133</v>
      </c>
      <c r="D5634" t="s">
        <v>848</v>
      </c>
      <c r="E5634" t="s">
        <v>849</v>
      </c>
      <c r="F5634" t="s">
        <v>13146</v>
      </c>
      <c r="G5634" s="11"/>
      <c r="H5634" s="11"/>
    </row>
    <row r="5635" spans="1:8" x14ac:dyDescent="0.2">
      <c r="A5635" t="str">
        <f t="shared" si="97"/>
        <v>RA901ICU</v>
      </c>
      <c r="B5635" t="s">
        <v>218</v>
      </c>
      <c r="C5635" t="s">
        <v>13133</v>
      </c>
      <c r="D5635" t="s">
        <v>848</v>
      </c>
      <c r="E5635" t="s">
        <v>849</v>
      </c>
      <c r="F5635" t="s">
        <v>13147</v>
      </c>
      <c r="G5635" s="11"/>
      <c r="H5635" s="11"/>
    </row>
    <row r="5636" spans="1:8" x14ac:dyDescent="0.2">
      <c r="A5636" t="str">
        <f t="shared" si="97"/>
        <v>RA901John Macpherson</v>
      </c>
      <c r="B5636" t="s">
        <v>218</v>
      </c>
      <c r="C5636" t="s">
        <v>13133</v>
      </c>
      <c r="D5636" t="s">
        <v>848</v>
      </c>
      <c r="E5636" t="s">
        <v>849</v>
      </c>
      <c r="F5636" t="s">
        <v>8834</v>
      </c>
      <c r="G5636" s="11"/>
      <c r="H5636" s="11"/>
    </row>
    <row r="5637" spans="1:8" x14ac:dyDescent="0.2">
      <c r="A5637" t="str">
        <f t="shared" si="97"/>
        <v>RA901Louisa Cary</v>
      </c>
      <c r="B5637" t="s">
        <v>218</v>
      </c>
      <c r="C5637" t="s">
        <v>13133</v>
      </c>
      <c r="D5637" t="s">
        <v>848</v>
      </c>
      <c r="E5637" t="s">
        <v>849</v>
      </c>
      <c r="F5637" t="s">
        <v>13148</v>
      </c>
      <c r="G5637" s="11"/>
      <c r="H5637" s="11"/>
    </row>
    <row r="5638" spans="1:8" x14ac:dyDescent="0.2">
      <c r="A5638" t="str">
        <f t="shared" si="97"/>
        <v>RA901Midgley</v>
      </c>
      <c r="B5638" t="s">
        <v>218</v>
      </c>
      <c r="C5638" t="s">
        <v>13133</v>
      </c>
      <c r="D5638" t="s">
        <v>848</v>
      </c>
      <c r="E5638" t="s">
        <v>849</v>
      </c>
      <c r="F5638" t="s">
        <v>13149</v>
      </c>
      <c r="G5638" s="11"/>
      <c r="H5638" s="11"/>
    </row>
    <row r="5639" spans="1:8" x14ac:dyDescent="0.2">
      <c r="A5639" t="str">
        <f t="shared" si="97"/>
        <v>RA901SCBU</v>
      </c>
      <c r="B5639" t="s">
        <v>218</v>
      </c>
      <c r="C5639" t="s">
        <v>13133</v>
      </c>
      <c r="D5639" t="s">
        <v>848</v>
      </c>
      <c r="E5639" t="s">
        <v>849</v>
      </c>
      <c r="F5639" t="s">
        <v>13150</v>
      </c>
      <c r="G5639" s="11"/>
      <c r="H5639" s="11"/>
    </row>
    <row r="5640" spans="1:8" x14ac:dyDescent="0.2">
      <c r="A5640" t="str">
        <f t="shared" si="97"/>
        <v>RA901Simpson</v>
      </c>
      <c r="B5640" t="s">
        <v>218</v>
      </c>
      <c r="C5640" t="s">
        <v>13133</v>
      </c>
      <c r="D5640" t="s">
        <v>848</v>
      </c>
      <c r="E5640" t="s">
        <v>849</v>
      </c>
      <c r="F5640" t="s">
        <v>8494</v>
      </c>
      <c r="G5640" s="11"/>
      <c r="H5640" s="11"/>
    </row>
    <row r="5641" spans="1:8" x14ac:dyDescent="0.2">
      <c r="A5641" t="str">
        <f t="shared" si="97"/>
        <v>RA901Turner</v>
      </c>
      <c r="B5641" t="s">
        <v>218</v>
      </c>
      <c r="C5641" t="s">
        <v>13133</v>
      </c>
      <c r="D5641" t="s">
        <v>848</v>
      </c>
      <c r="E5641" t="s">
        <v>849</v>
      </c>
      <c r="F5641" t="s">
        <v>10179</v>
      </c>
      <c r="G5641" s="11"/>
      <c r="H5641" s="11"/>
    </row>
    <row r="5642" spans="1:8" x14ac:dyDescent="0.2">
      <c r="A5642" t="str">
        <f t="shared" si="97"/>
        <v>RA979Totnes</v>
      </c>
      <c r="B5642" t="s">
        <v>218</v>
      </c>
      <c r="C5642" t="s">
        <v>13133</v>
      </c>
      <c r="D5642" t="s">
        <v>848</v>
      </c>
      <c r="E5642" t="s">
        <v>849</v>
      </c>
      <c r="F5642" t="s">
        <v>13151</v>
      </c>
      <c r="G5642" s="11"/>
      <c r="H5642" s="11"/>
    </row>
    <row r="5643" spans="1:8" x14ac:dyDescent="0.2">
      <c r="A5643" t="str">
        <f t="shared" si="97"/>
        <v>RWDLPAcute Care Unit</v>
      </c>
      <c r="B5643" t="s">
        <v>218</v>
      </c>
      <c r="C5643" t="s">
        <v>13133</v>
      </c>
      <c r="D5643" t="s">
        <v>850</v>
      </c>
      <c r="E5643" t="s">
        <v>727</v>
      </c>
      <c r="F5643" t="s">
        <v>13152</v>
      </c>
      <c r="G5643" s="11"/>
      <c r="H5643" s="11"/>
    </row>
    <row r="5644" spans="1:8" x14ac:dyDescent="0.2">
      <c r="A5644" t="str">
        <f t="shared" si="97"/>
        <v>RWDLPEmergency Assessment Unit</v>
      </c>
      <c r="B5644" t="s">
        <v>219</v>
      </c>
      <c r="C5644" t="s">
        <v>13153</v>
      </c>
      <c r="D5644" t="s">
        <v>5151</v>
      </c>
      <c r="E5644" t="s">
        <v>5152</v>
      </c>
      <c r="F5644" t="s">
        <v>13154</v>
      </c>
      <c r="G5644" s="11"/>
      <c r="H5644" s="11"/>
    </row>
    <row r="5645" spans="1:8" x14ac:dyDescent="0.2">
      <c r="A5645" t="str">
        <f t="shared" ref="A5645:A5708" si="98">CONCATENATE(D5646,F5646)</f>
        <v>RWDLPWard 1</v>
      </c>
      <c r="B5645" t="s">
        <v>219</v>
      </c>
      <c r="C5645" t="s">
        <v>13153</v>
      </c>
      <c r="D5645" t="s">
        <v>5151</v>
      </c>
      <c r="E5645" t="s">
        <v>5152</v>
      </c>
      <c r="F5645" t="s">
        <v>10602</v>
      </c>
      <c r="G5645" s="11"/>
      <c r="H5645" s="11"/>
    </row>
    <row r="5646" spans="1:8" x14ac:dyDescent="0.2">
      <c r="A5646" t="str">
        <f t="shared" si="98"/>
        <v>RWDLPWard 2</v>
      </c>
      <c r="B5646" t="s">
        <v>219</v>
      </c>
      <c r="C5646" t="s">
        <v>13153</v>
      </c>
      <c r="D5646" t="s">
        <v>5151</v>
      </c>
      <c r="E5646" t="s">
        <v>5152</v>
      </c>
      <c r="F5646" t="s">
        <v>8749</v>
      </c>
      <c r="G5646" s="11"/>
      <c r="H5646" s="11"/>
    </row>
    <row r="5647" spans="1:8" x14ac:dyDescent="0.2">
      <c r="A5647" t="str">
        <f t="shared" si="98"/>
        <v>RWDLPWard 6</v>
      </c>
      <c r="B5647" t="s">
        <v>219</v>
      </c>
      <c r="C5647" t="s">
        <v>13153</v>
      </c>
      <c r="D5647" t="s">
        <v>5151</v>
      </c>
      <c r="E5647" t="s">
        <v>5152</v>
      </c>
      <c r="F5647" t="s">
        <v>8752</v>
      </c>
      <c r="G5647" s="11"/>
      <c r="H5647" s="11"/>
    </row>
    <row r="5648" spans="1:8" x14ac:dyDescent="0.2">
      <c r="A5648" t="str">
        <f t="shared" si="98"/>
        <v>RWDDAAshby</v>
      </c>
      <c r="B5648" t="s">
        <v>219</v>
      </c>
      <c r="C5648" t="s">
        <v>13153</v>
      </c>
      <c r="D5648" t="s">
        <v>5151</v>
      </c>
      <c r="E5648" t="s">
        <v>5152</v>
      </c>
      <c r="F5648" t="s">
        <v>8790</v>
      </c>
      <c r="G5648" s="11"/>
      <c r="H5648" s="11"/>
    </row>
    <row r="5649" spans="1:8" x14ac:dyDescent="0.2">
      <c r="A5649" t="str">
        <f t="shared" si="98"/>
        <v>RWDDABardney</v>
      </c>
      <c r="B5649" t="s">
        <v>219</v>
      </c>
      <c r="C5649" t="s">
        <v>13153</v>
      </c>
      <c r="D5649" t="s">
        <v>5159</v>
      </c>
      <c r="E5649" t="s">
        <v>5160</v>
      </c>
      <c r="F5649" t="s">
        <v>10854</v>
      </c>
      <c r="G5649" s="11"/>
      <c r="H5649" s="11"/>
    </row>
    <row r="5650" spans="1:8" x14ac:dyDescent="0.2">
      <c r="A5650" t="str">
        <f t="shared" si="98"/>
        <v>RWDDABranston</v>
      </c>
      <c r="B5650" t="s">
        <v>219</v>
      </c>
      <c r="C5650" t="s">
        <v>13153</v>
      </c>
      <c r="D5650" t="s">
        <v>5159</v>
      </c>
      <c r="E5650" t="s">
        <v>5160</v>
      </c>
      <c r="F5650" t="s">
        <v>13155</v>
      </c>
      <c r="G5650" s="11"/>
      <c r="H5650" s="11"/>
    </row>
    <row r="5651" spans="1:8" x14ac:dyDescent="0.2">
      <c r="A5651" t="str">
        <f t="shared" si="98"/>
        <v>RWDDABurton</v>
      </c>
      <c r="B5651" t="s">
        <v>219</v>
      </c>
      <c r="C5651" t="s">
        <v>13153</v>
      </c>
      <c r="D5651" t="s">
        <v>5159</v>
      </c>
      <c r="E5651" t="s">
        <v>5160</v>
      </c>
      <c r="F5651" t="s">
        <v>13156</v>
      </c>
      <c r="G5651" s="11"/>
      <c r="H5651" s="11"/>
    </row>
    <row r="5652" spans="1:8" x14ac:dyDescent="0.2">
      <c r="A5652" t="str">
        <f t="shared" si="98"/>
        <v>RWDDACarlton-Coleby</v>
      </c>
      <c r="B5652" t="s">
        <v>219</v>
      </c>
      <c r="C5652" t="s">
        <v>13153</v>
      </c>
      <c r="D5652" t="s">
        <v>5159</v>
      </c>
      <c r="E5652" t="s">
        <v>5160</v>
      </c>
      <c r="F5652" t="s">
        <v>13157</v>
      </c>
      <c r="G5652" s="11"/>
      <c r="H5652" s="11"/>
    </row>
    <row r="5653" spans="1:8" x14ac:dyDescent="0.2">
      <c r="A5653" t="str">
        <f t="shared" si="98"/>
        <v>RWDDAClayton</v>
      </c>
      <c r="B5653" t="s">
        <v>219</v>
      </c>
      <c r="C5653" t="s">
        <v>13153</v>
      </c>
      <c r="D5653" t="s">
        <v>5159</v>
      </c>
      <c r="E5653" t="s">
        <v>5160</v>
      </c>
      <c r="F5653" t="s">
        <v>13158</v>
      </c>
      <c r="G5653" s="11"/>
      <c r="H5653" s="11"/>
    </row>
    <row r="5654" spans="1:8" x14ac:dyDescent="0.2">
      <c r="A5654" t="str">
        <f t="shared" si="98"/>
        <v>RWDDADixon</v>
      </c>
      <c r="B5654" t="s">
        <v>219</v>
      </c>
      <c r="C5654" t="s">
        <v>13153</v>
      </c>
      <c r="D5654" t="s">
        <v>5159</v>
      </c>
      <c r="E5654" t="s">
        <v>5160</v>
      </c>
      <c r="F5654" t="s">
        <v>13159</v>
      </c>
      <c r="G5654" s="11"/>
      <c r="H5654" s="11"/>
    </row>
    <row r="5655" spans="1:8" x14ac:dyDescent="0.2">
      <c r="A5655" t="str">
        <f t="shared" si="98"/>
        <v>RWDDAFrailty Assessment Unit</v>
      </c>
      <c r="B5655" t="s">
        <v>219</v>
      </c>
      <c r="C5655" t="s">
        <v>13153</v>
      </c>
      <c r="D5655" t="s">
        <v>5159</v>
      </c>
      <c r="E5655" t="s">
        <v>5160</v>
      </c>
      <c r="F5655" t="s">
        <v>13160</v>
      </c>
      <c r="G5655" s="11"/>
      <c r="H5655" s="11"/>
    </row>
    <row r="5656" spans="1:8" x14ac:dyDescent="0.2">
      <c r="A5656" t="str">
        <f t="shared" si="98"/>
        <v>RWDDAGreetwell</v>
      </c>
      <c r="B5656" t="s">
        <v>219</v>
      </c>
      <c r="C5656" t="s">
        <v>13153</v>
      </c>
      <c r="D5656" t="s">
        <v>5159</v>
      </c>
      <c r="E5656" t="s">
        <v>5160</v>
      </c>
      <c r="F5656" t="s">
        <v>13161</v>
      </c>
      <c r="G5656" s="11"/>
      <c r="H5656" s="11"/>
    </row>
    <row r="5657" spans="1:8" x14ac:dyDescent="0.2">
      <c r="A5657" t="str">
        <f t="shared" si="98"/>
        <v>RWDDAHatton</v>
      </c>
      <c r="B5657" t="s">
        <v>219</v>
      </c>
      <c r="C5657" t="s">
        <v>13153</v>
      </c>
      <c r="D5657" t="s">
        <v>5159</v>
      </c>
      <c r="E5657" t="s">
        <v>5160</v>
      </c>
      <c r="F5657" t="s">
        <v>13162</v>
      </c>
      <c r="G5657" s="11"/>
      <c r="H5657" s="11"/>
    </row>
    <row r="5658" spans="1:8" x14ac:dyDescent="0.2">
      <c r="A5658" t="str">
        <f t="shared" si="98"/>
        <v>RWDDAICU</v>
      </c>
      <c r="B5658" t="s">
        <v>219</v>
      </c>
      <c r="C5658" t="s">
        <v>13153</v>
      </c>
      <c r="D5658" t="s">
        <v>5159</v>
      </c>
      <c r="E5658" t="s">
        <v>5160</v>
      </c>
      <c r="F5658" t="s">
        <v>13163</v>
      </c>
      <c r="G5658" s="11"/>
      <c r="H5658" s="11"/>
    </row>
    <row r="5659" spans="1:8" x14ac:dyDescent="0.2">
      <c r="A5659" t="str">
        <f t="shared" si="98"/>
        <v>RWDDAJohnson</v>
      </c>
      <c r="B5659" t="s">
        <v>219</v>
      </c>
      <c r="C5659" t="s">
        <v>13153</v>
      </c>
      <c r="D5659" t="s">
        <v>5159</v>
      </c>
      <c r="E5659" t="s">
        <v>5160</v>
      </c>
      <c r="F5659" t="s">
        <v>8834</v>
      </c>
      <c r="G5659" s="11"/>
      <c r="H5659" s="11"/>
    </row>
    <row r="5660" spans="1:8" x14ac:dyDescent="0.2">
      <c r="A5660" t="str">
        <f t="shared" si="98"/>
        <v>RWDDALancaster</v>
      </c>
      <c r="B5660" t="s">
        <v>219</v>
      </c>
      <c r="C5660" t="s">
        <v>13153</v>
      </c>
      <c r="D5660" t="s">
        <v>5159</v>
      </c>
      <c r="E5660" t="s">
        <v>5160</v>
      </c>
      <c r="F5660" t="s">
        <v>11135</v>
      </c>
      <c r="G5660" s="11"/>
      <c r="H5660" s="11"/>
    </row>
    <row r="5661" spans="1:8" x14ac:dyDescent="0.2">
      <c r="A5661" t="str">
        <f t="shared" si="98"/>
        <v>RWDDAMEAU</v>
      </c>
      <c r="B5661" t="s">
        <v>219</v>
      </c>
      <c r="C5661" t="s">
        <v>13153</v>
      </c>
      <c r="D5661" t="s">
        <v>5159</v>
      </c>
      <c r="E5661" t="s">
        <v>5160</v>
      </c>
      <c r="F5661" t="s">
        <v>13164</v>
      </c>
      <c r="G5661" s="11"/>
      <c r="H5661" s="11"/>
    </row>
    <row r="5662" spans="1:8" x14ac:dyDescent="0.2">
      <c r="A5662" t="str">
        <f t="shared" si="98"/>
        <v>RWDDANavenby</v>
      </c>
      <c r="B5662" t="s">
        <v>219</v>
      </c>
      <c r="C5662" t="s">
        <v>13153</v>
      </c>
      <c r="D5662" t="s">
        <v>5159</v>
      </c>
      <c r="E5662" t="s">
        <v>5160</v>
      </c>
      <c r="F5662" t="s">
        <v>13165</v>
      </c>
      <c r="G5662" s="11"/>
      <c r="H5662" s="11"/>
    </row>
    <row r="5663" spans="1:8" x14ac:dyDescent="0.2">
      <c r="A5663" t="str">
        <f t="shared" si="98"/>
        <v>RWDDANeonatal (SCBU)</v>
      </c>
      <c r="B5663" t="s">
        <v>219</v>
      </c>
      <c r="C5663" t="s">
        <v>13153</v>
      </c>
      <c r="D5663" t="s">
        <v>5159</v>
      </c>
      <c r="E5663" t="s">
        <v>5160</v>
      </c>
      <c r="F5663" t="s">
        <v>13166</v>
      </c>
      <c r="G5663" s="11"/>
      <c r="H5663" s="11"/>
    </row>
    <row r="5664" spans="1:8" x14ac:dyDescent="0.2">
      <c r="A5664" t="str">
        <f t="shared" si="98"/>
        <v>RWDDANettleham</v>
      </c>
      <c r="B5664" t="s">
        <v>219</v>
      </c>
      <c r="C5664" t="s">
        <v>13153</v>
      </c>
      <c r="D5664" t="s">
        <v>5159</v>
      </c>
      <c r="E5664" t="s">
        <v>5160</v>
      </c>
      <c r="F5664" t="s">
        <v>13167</v>
      </c>
      <c r="G5664" s="11"/>
      <c r="H5664" s="11"/>
    </row>
    <row r="5665" spans="1:8" x14ac:dyDescent="0.2">
      <c r="A5665" t="str">
        <f t="shared" si="98"/>
        <v>RWDDANeustadt-Welton</v>
      </c>
      <c r="B5665" t="s">
        <v>219</v>
      </c>
      <c r="C5665" t="s">
        <v>13153</v>
      </c>
      <c r="D5665" t="s">
        <v>5159</v>
      </c>
      <c r="E5665" t="s">
        <v>5160</v>
      </c>
      <c r="F5665" t="s">
        <v>13168</v>
      </c>
      <c r="G5665" s="11"/>
      <c r="H5665" s="11"/>
    </row>
    <row r="5666" spans="1:8" x14ac:dyDescent="0.2">
      <c r="A5666" t="str">
        <f t="shared" si="98"/>
        <v>RWDDARainforest</v>
      </c>
      <c r="B5666" t="s">
        <v>219</v>
      </c>
      <c r="C5666" t="s">
        <v>13153</v>
      </c>
      <c r="D5666" t="s">
        <v>5159</v>
      </c>
      <c r="E5666" t="s">
        <v>5160</v>
      </c>
      <c r="F5666" t="s">
        <v>13169</v>
      </c>
      <c r="G5666" s="11"/>
      <c r="H5666" s="11"/>
    </row>
    <row r="5667" spans="1:8" x14ac:dyDescent="0.2">
      <c r="A5667" t="str">
        <f t="shared" si="98"/>
        <v>RWDDAScampton</v>
      </c>
      <c r="B5667" t="s">
        <v>219</v>
      </c>
      <c r="C5667" t="s">
        <v>13153</v>
      </c>
      <c r="D5667" t="s">
        <v>5159</v>
      </c>
      <c r="E5667" t="s">
        <v>5160</v>
      </c>
      <c r="F5667" t="s">
        <v>13170</v>
      </c>
      <c r="G5667" s="11"/>
      <c r="H5667" s="11"/>
    </row>
    <row r="5668" spans="1:8" x14ac:dyDescent="0.2">
      <c r="A5668" t="str">
        <f t="shared" si="98"/>
        <v>RWDDASEAU</v>
      </c>
      <c r="B5668" t="s">
        <v>219</v>
      </c>
      <c r="C5668" t="s">
        <v>13153</v>
      </c>
      <c r="D5668" t="s">
        <v>5159</v>
      </c>
      <c r="E5668" t="s">
        <v>5160</v>
      </c>
      <c r="F5668" t="s">
        <v>13171</v>
      </c>
      <c r="G5668" s="11"/>
      <c r="H5668" s="11"/>
    </row>
    <row r="5669" spans="1:8" x14ac:dyDescent="0.2">
      <c r="A5669" t="str">
        <f t="shared" si="98"/>
        <v>RWDDAShuttleworth</v>
      </c>
      <c r="B5669" t="s">
        <v>219</v>
      </c>
      <c r="C5669" t="s">
        <v>13153</v>
      </c>
      <c r="D5669" t="s">
        <v>5159</v>
      </c>
      <c r="E5669" t="s">
        <v>5160</v>
      </c>
      <c r="F5669" t="s">
        <v>13172</v>
      </c>
      <c r="G5669" s="11"/>
      <c r="H5669" s="11"/>
    </row>
    <row r="5670" spans="1:8" x14ac:dyDescent="0.2">
      <c r="A5670" t="str">
        <f t="shared" si="98"/>
        <v>RWDDAStroke Unit</v>
      </c>
      <c r="B5670" t="s">
        <v>219</v>
      </c>
      <c r="C5670" t="s">
        <v>13153</v>
      </c>
      <c r="D5670" t="s">
        <v>5159</v>
      </c>
      <c r="E5670" t="s">
        <v>5160</v>
      </c>
      <c r="F5670" t="s">
        <v>13173</v>
      </c>
      <c r="G5670" s="11"/>
      <c r="H5670" s="11"/>
    </row>
    <row r="5671" spans="1:8" x14ac:dyDescent="0.2">
      <c r="A5671" t="str">
        <f t="shared" si="98"/>
        <v>RWDDAWaddington</v>
      </c>
      <c r="B5671" t="s">
        <v>219</v>
      </c>
      <c r="C5671" t="s">
        <v>13153</v>
      </c>
      <c r="D5671" t="s">
        <v>5159</v>
      </c>
      <c r="E5671" t="s">
        <v>5160</v>
      </c>
      <c r="F5671" t="s">
        <v>8780</v>
      </c>
      <c r="G5671" s="11"/>
      <c r="H5671" s="11"/>
    </row>
    <row r="5672" spans="1:8" x14ac:dyDescent="0.2">
      <c r="A5672" t="str">
        <f t="shared" si="98"/>
        <v>RWDLA1B</v>
      </c>
      <c r="B5672" t="s">
        <v>219</v>
      </c>
      <c r="C5672" t="s">
        <v>13153</v>
      </c>
      <c r="D5672" t="s">
        <v>5159</v>
      </c>
      <c r="E5672" t="s">
        <v>5160</v>
      </c>
      <c r="F5672" t="s">
        <v>13174</v>
      </c>
      <c r="G5672" s="11"/>
      <c r="H5672" s="11"/>
    </row>
    <row r="5673" spans="1:8" x14ac:dyDescent="0.2">
      <c r="A5673" t="str">
        <f t="shared" si="98"/>
        <v>RWDLAAcute Cardiac Unit</v>
      </c>
      <c r="B5673" t="s">
        <v>219</v>
      </c>
      <c r="C5673" t="s">
        <v>13153</v>
      </c>
      <c r="D5673" t="s">
        <v>5161</v>
      </c>
      <c r="E5673" t="s">
        <v>5162</v>
      </c>
      <c r="F5673" t="s">
        <v>12745</v>
      </c>
      <c r="G5673" s="11"/>
      <c r="H5673" s="11"/>
    </row>
    <row r="5674" spans="1:8" x14ac:dyDescent="0.2">
      <c r="A5674" t="str">
        <f t="shared" si="98"/>
        <v>RWDLAAcute Medical Short Stay</v>
      </c>
      <c r="B5674" t="s">
        <v>219</v>
      </c>
      <c r="C5674" t="s">
        <v>13153</v>
      </c>
      <c r="D5674" t="s">
        <v>5161</v>
      </c>
      <c r="E5674" t="s">
        <v>5162</v>
      </c>
      <c r="F5674" t="s">
        <v>13175</v>
      </c>
      <c r="G5674" s="11"/>
      <c r="H5674" s="11"/>
    </row>
    <row r="5675" spans="1:8" x14ac:dyDescent="0.2">
      <c r="A5675" t="str">
        <f t="shared" si="98"/>
        <v>RWDLABevan Ward</v>
      </c>
      <c r="B5675" t="s">
        <v>219</v>
      </c>
      <c r="C5675" t="s">
        <v>13153</v>
      </c>
      <c r="D5675" t="s">
        <v>5161</v>
      </c>
      <c r="E5675" t="s">
        <v>5162</v>
      </c>
      <c r="F5675" t="s">
        <v>13176</v>
      </c>
      <c r="G5675" s="11"/>
      <c r="H5675" s="11"/>
    </row>
    <row r="5676" spans="1:8" x14ac:dyDescent="0.2">
      <c r="A5676" t="str">
        <f t="shared" si="98"/>
        <v>RWDLAChildrens Ward</v>
      </c>
      <c r="B5676" t="s">
        <v>219</v>
      </c>
      <c r="C5676" t="s">
        <v>13153</v>
      </c>
      <c r="D5676" t="s">
        <v>5161</v>
      </c>
      <c r="E5676" t="s">
        <v>5162</v>
      </c>
      <c r="F5676" t="s">
        <v>9615</v>
      </c>
      <c r="G5676" s="11"/>
      <c r="H5676" s="11"/>
    </row>
    <row r="5677" spans="1:8" x14ac:dyDescent="0.2">
      <c r="A5677" t="str">
        <f t="shared" si="98"/>
        <v>RWDLAICU</v>
      </c>
      <c r="B5677" t="s">
        <v>219</v>
      </c>
      <c r="C5677" t="s">
        <v>13153</v>
      </c>
      <c r="D5677" t="s">
        <v>5161</v>
      </c>
      <c r="E5677" t="s">
        <v>5162</v>
      </c>
      <c r="F5677" t="s">
        <v>10599</v>
      </c>
      <c r="G5677" s="11"/>
      <c r="H5677" s="11"/>
    </row>
    <row r="5678" spans="1:8" x14ac:dyDescent="0.2">
      <c r="A5678" t="str">
        <f t="shared" si="98"/>
        <v>RWDLAIntegrated Assessment Centre</v>
      </c>
      <c r="B5678" t="s">
        <v>219</v>
      </c>
      <c r="C5678" t="s">
        <v>13153</v>
      </c>
      <c r="D5678" t="s">
        <v>5161</v>
      </c>
      <c r="E5678" t="s">
        <v>5162</v>
      </c>
      <c r="F5678" t="s">
        <v>8834</v>
      </c>
      <c r="G5678" s="11"/>
      <c r="H5678" s="11"/>
    </row>
    <row r="5679" spans="1:8" x14ac:dyDescent="0.2">
      <c r="A5679" t="str">
        <f t="shared" si="98"/>
        <v>RWDLALabour Ward</v>
      </c>
      <c r="B5679" t="s">
        <v>219</v>
      </c>
      <c r="C5679" t="s">
        <v>13153</v>
      </c>
      <c r="D5679" t="s">
        <v>5161</v>
      </c>
      <c r="E5679" t="s">
        <v>5162</v>
      </c>
      <c r="F5679" t="s">
        <v>13177</v>
      </c>
      <c r="G5679" s="11"/>
      <c r="H5679" s="11"/>
    </row>
    <row r="5680" spans="1:8" x14ac:dyDescent="0.2">
      <c r="A5680" t="str">
        <f t="shared" si="98"/>
        <v>RWDLAMaternity Ward</v>
      </c>
      <c r="B5680" t="s">
        <v>219</v>
      </c>
      <c r="C5680" t="s">
        <v>13153</v>
      </c>
      <c r="D5680" t="s">
        <v>5161</v>
      </c>
      <c r="E5680" t="s">
        <v>5162</v>
      </c>
      <c r="F5680" t="s">
        <v>8835</v>
      </c>
      <c r="G5680" s="11"/>
      <c r="H5680" s="11"/>
    </row>
    <row r="5681" spans="1:8" x14ac:dyDescent="0.2">
      <c r="A5681" t="str">
        <f t="shared" si="98"/>
        <v>RWDLANeonatal (SCBU)</v>
      </c>
      <c r="B5681" t="s">
        <v>219</v>
      </c>
      <c r="C5681" t="s">
        <v>13153</v>
      </c>
      <c r="D5681" t="s">
        <v>5161</v>
      </c>
      <c r="E5681" t="s">
        <v>5162</v>
      </c>
      <c r="F5681" t="s">
        <v>10693</v>
      </c>
      <c r="G5681" s="11"/>
      <c r="H5681" s="11"/>
    </row>
    <row r="5682" spans="1:8" x14ac:dyDescent="0.2">
      <c r="A5682" t="str">
        <f t="shared" si="98"/>
        <v>RWDLAOrthopaedic Ward</v>
      </c>
      <c r="B5682" t="s">
        <v>219</v>
      </c>
      <c r="C5682" t="s">
        <v>13153</v>
      </c>
      <c r="D5682" t="s">
        <v>5161</v>
      </c>
      <c r="E5682" t="s">
        <v>5162</v>
      </c>
      <c r="F5682" t="s">
        <v>13167</v>
      </c>
      <c r="G5682" s="11"/>
      <c r="H5682" s="11"/>
    </row>
    <row r="5683" spans="1:8" x14ac:dyDescent="0.2">
      <c r="A5683" t="str">
        <f t="shared" si="98"/>
        <v>RWDLAStroke Unit</v>
      </c>
      <c r="B5683" t="s">
        <v>219</v>
      </c>
      <c r="C5683" t="s">
        <v>13153</v>
      </c>
      <c r="D5683" t="s">
        <v>5161</v>
      </c>
      <c r="E5683" t="s">
        <v>5162</v>
      </c>
      <c r="F5683" t="s">
        <v>13178</v>
      </c>
      <c r="G5683" s="11"/>
      <c r="H5683" s="11"/>
    </row>
    <row r="5684" spans="1:8" x14ac:dyDescent="0.2">
      <c r="A5684" t="str">
        <f t="shared" si="98"/>
        <v>RWDLAWard 5A</v>
      </c>
      <c r="B5684" t="s">
        <v>219</v>
      </c>
      <c r="C5684" t="s">
        <v>13153</v>
      </c>
      <c r="D5684" t="s">
        <v>5161</v>
      </c>
      <c r="E5684" t="s">
        <v>5162</v>
      </c>
      <c r="F5684" t="s">
        <v>8780</v>
      </c>
      <c r="G5684" s="11"/>
      <c r="H5684" s="11"/>
    </row>
    <row r="5685" spans="1:8" x14ac:dyDescent="0.2">
      <c r="A5685" t="str">
        <f t="shared" si="98"/>
        <v>RWDLAWard 5B</v>
      </c>
      <c r="B5685" t="s">
        <v>219</v>
      </c>
      <c r="C5685" t="s">
        <v>13153</v>
      </c>
      <c r="D5685" t="s">
        <v>5161</v>
      </c>
      <c r="E5685" t="s">
        <v>5162</v>
      </c>
      <c r="F5685" t="s">
        <v>13179</v>
      </c>
      <c r="G5685" s="11"/>
      <c r="H5685" s="11"/>
    </row>
    <row r="5686" spans="1:8" x14ac:dyDescent="0.2">
      <c r="A5686" t="str">
        <f t="shared" si="98"/>
        <v>RWDLAWard 6A</v>
      </c>
      <c r="B5686" t="s">
        <v>219</v>
      </c>
      <c r="C5686" t="s">
        <v>13153</v>
      </c>
      <c r="D5686" t="s">
        <v>5161</v>
      </c>
      <c r="E5686" t="s">
        <v>5162</v>
      </c>
      <c r="F5686" t="s">
        <v>13180</v>
      </c>
      <c r="G5686" s="11"/>
      <c r="H5686" s="11"/>
    </row>
    <row r="5687" spans="1:8" x14ac:dyDescent="0.2">
      <c r="A5687" t="str">
        <f t="shared" si="98"/>
        <v>RWDLAWard 6B</v>
      </c>
      <c r="B5687" t="s">
        <v>219</v>
      </c>
      <c r="C5687" t="s">
        <v>13153</v>
      </c>
      <c r="D5687" t="s">
        <v>5161</v>
      </c>
      <c r="E5687" t="s">
        <v>5162</v>
      </c>
      <c r="F5687" t="s">
        <v>13181</v>
      </c>
      <c r="G5687" s="11"/>
      <c r="H5687" s="11"/>
    </row>
    <row r="5688" spans="1:8" x14ac:dyDescent="0.2">
      <c r="A5688" t="str">
        <f t="shared" si="98"/>
        <v>RWDLAWard 7A</v>
      </c>
      <c r="B5688" t="s">
        <v>219</v>
      </c>
      <c r="C5688" t="s">
        <v>13153</v>
      </c>
      <c r="D5688" t="s">
        <v>5161</v>
      </c>
      <c r="E5688" t="s">
        <v>5162</v>
      </c>
      <c r="F5688" t="s">
        <v>13182</v>
      </c>
      <c r="G5688" s="11"/>
      <c r="H5688" s="11"/>
    </row>
    <row r="5689" spans="1:8" x14ac:dyDescent="0.2">
      <c r="A5689" t="str">
        <f t="shared" si="98"/>
        <v>RWDLAWard 7B</v>
      </c>
      <c r="B5689" t="s">
        <v>219</v>
      </c>
      <c r="C5689" t="s">
        <v>13153</v>
      </c>
      <c r="D5689" t="s">
        <v>5161</v>
      </c>
      <c r="E5689" t="s">
        <v>5162</v>
      </c>
      <c r="F5689" t="s">
        <v>13183</v>
      </c>
      <c r="G5689" s="11"/>
      <c r="H5689" s="11"/>
    </row>
    <row r="5690" spans="1:8" x14ac:dyDescent="0.2">
      <c r="A5690" t="str">
        <f t="shared" si="98"/>
        <v>RWDLAWard 8A</v>
      </c>
      <c r="B5690" t="s">
        <v>219</v>
      </c>
      <c r="C5690" t="s">
        <v>13153</v>
      </c>
      <c r="D5690" t="s">
        <v>5161</v>
      </c>
      <c r="E5690" t="s">
        <v>5162</v>
      </c>
      <c r="F5690" t="s">
        <v>13184</v>
      </c>
      <c r="G5690" s="11"/>
      <c r="H5690" s="11"/>
    </row>
    <row r="5691" spans="1:8" x14ac:dyDescent="0.2">
      <c r="A5691" t="str">
        <f t="shared" si="98"/>
        <v>C4M4JGWB Haematology 2nd Floor East</v>
      </c>
      <c r="B5691" t="s">
        <v>219</v>
      </c>
      <c r="C5691" t="s">
        <v>13153</v>
      </c>
      <c r="D5691" t="s">
        <v>5161</v>
      </c>
      <c r="E5691" t="s">
        <v>5162</v>
      </c>
      <c r="F5691" t="s">
        <v>13185</v>
      </c>
      <c r="G5691" s="11"/>
      <c r="H5691" s="11"/>
    </row>
    <row r="5692" spans="1:8" x14ac:dyDescent="0.2">
      <c r="A5692" t="str">
        <f t="shared" si="98"/>
        <v>C4M4JGWB Haematology 2nd Floor North</v>
      </c>
      <c r="B5692" t="s">
        <v>220</v>
      </c>
      <c r="C5692" t="s">
        <v>14643</v>
      </c>
      <c r="D5692" t="s">
        <v>14642</v>
      </c>
      <c r="E5692" t="s">
        <v>14641</v>
      </c>
      <c r="F5692" t="s">
        <v>14644</v>
      </c>
      <c r="G5692" s="11"/>
      <c r="H5692" s="11"/>
    </row>
    <row r="5693" spans="1:8" x14ac:dyDescent="0.2">
      <c r="A5693" t="str">
        <f t="shared" si="98"/>
        <v>C4M4JGWB Haematology 3rd Floor East</v>
      </c>
      <c r="B5693" t="s">
        <v>220</v>
      </c>
      <c r="C5693" t="s">
        <v>14643</v>
      </c>
      <c r="D5693" t="s">
        <v>14642</v>
      </c>
      <c r="E5693" t="s">
        <v>14641</v>
      </c>
      <c r="F5693" t="s">
        <v>14645</v>
      </c>
      <c r="G5693" s="11"/>
      <c r="H5693" s="11"/>
    </row>
    <row r="5694" spans="1:8" x14ac:dyDescent="0.2">
      <c r="A5694" t="str">
        <f t="shared" si="98"/>
        <v>C4M4JGWB Haematology 3rd Floor North</v>
      </c>
      <c r="B5694" t="s">
        <v>220</v>
      </c>
      <c r="C5694" t="s">
        <v>14643</v>
      </c>
      <c r="D5694" t="s">
        <v>14642</v>
      </c>
      <c r="E5694" t="s">
        <v>14641</v>
      </c>
      <c r="F5694" t="s">
        <v>14646</v>
      </c>
      <c r="G5694" s="11"/>
      <c r="H5694" s="11"/>
    </row>
    <row r="5695" spans="1:8" x14ac:dyDescent="0.2">
      <c r="A5695" t="str">
        <f t="shared" si="98"/>
        <v>C4M4JGWB Haematology 4th Floor East</v>
      </c>
      <c r="B5695" t="s">
        <v>220</v>
      </c>
      <c r="C5695" t="s">
        <v>14643</v>
      </c>
      <c r="D5695" t="s">
        <v>14642</v>
      </c>
      <c r="E5695" t="s">
        <v>14641</v>
      </c>
      <c r="F5695" t="s">
        <v>14647</v>
      </c>
      <c r="G5695" s="11"/>
      <c r="H5695" s="11"/>
    </row>
    <row r="5696" spans="1:8" x14ac:dyDescent="0.2">
      <c r="A5696" t="str">
        <f t="shared" si="98"/>
        <v>C4M4JGWB Surgical Ward</v>
      </c>
      <c r="B5696" t="s">
        <v>220</v>
      </c>
      <c r="C5696" t="s">
        <v>14643</v>
      </c>
      <c r="D5696" t="s">
        <v>14642</v>
      </c>
      <c r="E5696" t="s">
        <v>14641</v>
      </c>
      <c r="F5696" t="s">
        <v>14648</v>
      </c>
      <c r="G5696" s="11"/>
      <c r="H5696" s="11"/>
    </row>
    <row r="5697" spans="1:8" x14ac:dyDescent="0.2">
      <c r="A5697" t="str">
        <f t="shared" si="98"/>
        <v>RRVNQBernard Sunley</v>
      </c>
      <c r="B5697" t="s">
        <v>220</v>
      </c>
      <c r="C5697" t="s">
        <v>14643</v>
      </c>
      <c r="D5697" t="s">
        <v>14642</v>
      </c>
      <c r="E5697" t="s">
        <v>14641</v>
      </c>
      <c r="F5697" t="s">
        <v>14649</v>
      </c>
      <c r="G5697" s="11"/>
      <c r="H5697" s="11"/>
    </row>
    <row r="5698" spans="1:8" x14ac:dyDescent="0.2">
      <c r="A5698" t="str">
        <f t="shared" si="98"/>
        <v>RRVNQDavid Ferrier</v>
      </c>
      <c r="B5698" t="s">
        <v>220</v>
      </c>
      <c r="C5698" t="s">
        <v>13186</v>
      </c>
      <c r="D5698" t="s">
        <v>3297</v>
      </c>
      <c r="E5698" t="s">
        <v>3298</v>
      </c>
      <c r="F5698" t="s">
        <v>13187</v>
      </c>
      <c r="G5698" s="11"/>
      <c r="H5698" s="11"/>
    </row>
    <row r="5699" spans="1:8" x14ac:dyDescent="0.2">
      <c r="A5699" t="str">
        <f t="shared" si="98"/>
        <v>RRVNQHughling Jackson</v>
      </c>
      <c r="B5699" t="s">
        <v>220</v>
      </c>
      <c r="C5699" t="s">
        <v>13186</v>
      </c>
      <c r="D5699" t="s">
        <v>3297</v>
      </c>
      <c r="E5699" t="s">
        <v>3298</v>
      </c>
      <c r="F5699" t="s">
        <v>13188</v>
      </c>
      <c r="G5699" s="11"/>
      <c r="H5699" s="11"/>
    </row>
    <row r="5700" spans="1:8" x14ac:dyDescent="0.2">
      <c r="A5700" t="str">
        <f t="shared" si="98"/>
        <v>RRVNQJohn Young &amp; Maida Vale</v>
      </c>
      <c r="B5700" t="s">
        <v>220</v>
      </c>
      <c r="C5700" t="s">
        <v>13186</v>
      </c>
      <c r="D5700" t="s">
        <v>3297</v>
      </c>
      <c r="E5700" t="s">
        <v>3298</v>
      </c>
      <c r="F5700" t="s">
        <v>13189</v>
      </c>
      <c r="G5700" s="11"/>
      <c r="H5700" s="11"/>
    </row>
    <row r="5701" spans="1:8" x14ac:dyDescent="0.2">
      <c r="A5701" t="str">
        <f t="shared" si="98"/>
        <v>RRVNQLady Anne Allerton</v>
      </c>
      <c r="B5701" t="s">
        <v>220</v>
      </c>
      <c r="C5701" t="s">
        <v>13186</v>
      </c>
      <c r="D5701" t="s">
        <v>3297</v>
      </c>
      <c r="E5701" t="s">
        <v>3298</v>
      </c>
      <c r="F5701" t="s">
        <v>13190</v>
      </c>
      <c r="G5701" s="11"/>
      <c r="H5701" s="11"/>
    </row>
    <row r="5702" spans="1:8" x14ac:dyDescent="0.2">
      <c r="A5702" t="str">
        <f t="shared" si="98"/>
        <v>RRVNQMITU</v>
      </c>
      <c r="B5702" t="s">
        <v>220</v>
      </c>
      <c r="C5702" t="s">
        <v>13186</v>
      </c>
      <c r="D5702" t="s">
        <v>3297</v>
      </c>
      <c r="E5702" t="s">
        <v>3298</v>
      </c>
      <c r="F5702" t="s">
        <v>13191</v>
      </c>
      <c r="G5702" s="11"/>
      <c r="H5702" s="11"/>
    </row>
    <row r="5703" spans="1:8" x14ac:dyDescent="0.2">
      <c r="A5703" t="str">
        <f t="shared" si="98"/>
        <v>RRVNQMolly Lane Fox Unit</v>
      </c>
      <c r="B5703" t="s">
        <v>220</v>
      </c>
      <c r="C5703" t="s">
        <v>13186</v>
      </c>
      <c r="D5703" t="s">
        <v>3297</v>
      </c>
      <c r="E5703" t="s">
        <v>3298</v>
      </c>
      <c r="F5703" t="s">
        <v>13192</v>
      </c>
      <c r="G5703" s="11"/>
      <c r="H5703" s="11"/>
    </row>
    <row r="5704" spans="1:8" x14ac:dyDescent="0.2">
      <c r="A5704" t="str">
        <f t="shared" si="98"/>
        <v>RRVNQNeurological Rehab</v>
      </c>
      <c r="B5704" t="s">
        <v>220</v>
      </c>
      <c r="C5704" t="s">
        <v>13186</v>
      </c>
      <c r="D5704" t="s">
        <v>3297</v>
      </c>
      <c r="E5704" t="s">
        <v>3298</v>
      </c>
      <c r="F5704" t="s">
        <v>13193</v>
      </c>
      <c r="G5704" s="11"/>
      <c r="H5704" s="11"/>
    </row>
    <row r="5705" spans="1:8" x14ac:dyDescent="0.2">
      <c r="A5705" t="str">
        <f t="shared" si="98"/>
        <v>RRVNQNeuromuscular Complex Care</v>
      </c>
      <c r="B5705" t="s">
        <v>220</v>
      </c>
      <c r="C5705" t="s">
        <v>13186</v>
      </c>
      <c r="D5705" t="s">
        <v>3297</v>
      </c>
      <c r="E5705" t="s">
        <v>3298</v>
      </c>
      <c r="F5705" t="s">
        <v>13194</v>
      </c>
      <c r="G5705" s="11"/>
      <c r="H5705" s="11"/>
    </row>
    <row r="5706" spans="1:8" x14ac:dyDescent="0.2">
      <c r="A5706" t="str">
        <f t="shared" si="98"/>
        <v>RRVNQSITU</v>
      </c>
      <c r="B5706" t="s">
        <v>220</v>
      </c>
      <c r="C5706" t="s">
        <v>13186</v>
      </c>
      <c r="D5706" t="s">
        <v>3297</v>
      </c>
      <c r="E5706" t="s">
        <v>3298</v>
      </c>
      <c r="F5706" t="s">
        <v>13195</v>
      </c>
      <c r="G5706" s="11"/>
      <c r="H5706" s="11"/>
    </row>
    <row r="5707" spans="1:8" x14ac:dyDescent="0.2">
      <c r="A5707" t="str">
        <f t="shared" si="98"/>
        <v>RRVNQTelemetry Unit</v>
      </c>
      <c r="B5707" t="s">
        <v>220</v>
      </c>
      <c r="C5707" t="s">
        <v>13186</v>
      </c>
      <c r="D5707" t="s">
        <v>3297</v>
      </c>
      <c r="E5707" t="s">
        <v>3298</v>
      </c>
      <c r="F5707" t="s">
        <v>13196</v>
      </c>
      <c r="G5707" s="11"/>
      <c r="H5707" s="11"/>
    </row>
    <row r="5708" spans="1:8" x14ac:dyDescent="0.2">
      <c r="A5708" t="str">
        <f t="shared" si="98"/>
        <v>RRVNQVictor Horsley</v>
      </c>
      <c r="B5708" t="s">
        <v>220</v>
      </c>
      <c r="C5708" t="s">
        <v>13186</v>
      </c>
      <c r="D5708" t="s">
        <v>3297</v>
      </c>
      <c r="E5708" t="s">
        <v>3298</v>
      </c>
      <c r="F5708" t="s">
        <v>13197</v>
      </c>
      <c r="G5708" s="11"/>
      <c r="H5708" s="11"/>
    </row>
    <row r="5709" spans="1:8" x14ac:dyDescent="0.2">
      <c r="A5709" t="str">
        <f t="shared" ref="A5709:A5778" si="99">CONCATENATE(D5710,F5710)</f>
        <v>RRV303rd Floor Urology</v>
      </c>
      <c r="B5709" t="s">
        <v>220</v>
      </c>
      <c r="C5709" t="s">
        <v>13186</v>
      </c>
      <c r="D5709" t="s">
        <v>3297</v>
      </c>
      <c r="E5709" t="s">
        <v>3298</v>
      </c>
      <c r="F5709" t="s">
        <v>13198</v>
      </c>
      <c r="G5709" s="11"/>
      <c r="H5709" s="11"/>
    </row>
    <row r="5710" spans="1:8" x14ac:dyDescent="0.2">
      <c r="A5710" t="str">
        <f t="shared" si="99"/>
        <v>RRV304th Floor Thoracic</v>
      </c>
      <c r="B5710" t="s">
        <v>220</v>
      </c>
      <c r="C5710" t="s">
        <v>13186</v>
      </c>
      <c r="D5710" t="s">
        <v>3303</v>
      </c>
      <c r="E5710" t="s">
        <v>3304</v>
      </c>
      <c r="F5710" t="s">
        <v>13199</v>
      </c>
      <c r="G5710" s="11"/>
      <c r="H5710" s="11"/>
    </row>
    <row r="5711" spans="1:8" x14ac:dyDescent="0.2">
      <c r="A5711" t="str">
        <f t="shared" si="99"/>
        <v>RRV03Evergreen</v>
      </c>
      <c r="B5711" t="s">
        <v>220</v>
      </c>
      <c r="C5711" t="s">
        <v>13186</v>
      </c>
      <c r="D5711" t="s">
        <v>3303</v>
      </c>
      <c r="E5711" t="s">
        <v>3304</v>
      </c>
      <c r="F5711" t="s">
        <v>13200</v>
      </c>
      <c r="G5711" s="11"/>
      <c r="H5711" s="11"/>
    </row>
    <row r="5712" spans="1:8" x14ac:dyDescent="0.2">
      <c r="A5712" t="str">
        <f t="shared" si="99"/>
        <v>RRV03Head and Neck T06</v>
      </c>
      <c r="B5712" t="s">
        <v>220</v>
      </c>
      <c r="C5712" t="s">
        <v>13186</v>
      </c>
      <c r="D5712" t="s">
        <v>3317</v>
      </c>
      <c r="E5712" t="s">
        <v>3318</v>
      </c>
      <c r="F5712" t="s">
        <v>13201</v>
      </c>
      <c r="G5712" s="11"/>
      <c r="H5712" s="11"/>
    </row>
    <row r="5713" spans="1:8" x14ac:dyDescent="0.2">
      <c r="A5713" t="str">
        <f t="shared" si="99"/>
        <v>RRV03Hyper Acute Stroke Unit</v>
      </c>
      <c r="B5713" t="s">
        <v>220</v>
      </c>
      <c r="C5713" t="s">
        <v>13186</v>
      </c>
      <c r="D5713" t="s">
        <v>3317</v>
      </c>
      <c r="E5713" t="s">
        <v>3318</v>
      </c>
      <c r="F5713" t="s">
        <v>13202</v>
      </c>
      <c r="G5713" s="11"/>
      <c r="H5713" s="11"/>
    </row>
    <row r="5714" spans="1:8" x14ac:dyDescent="0.2">
      <c r="A5714" t="str">
        <f t="shared" si="99"/>
        <v>RRV03T03 Critical Care</v>
      </c>
      <c r="B5714" t="s">
        <v>220</v>
      </c>
      <c r="C5714" t="s">
        <v>13186</v>
      </c>
      <c r="D5714" t="s">
        <v>3317</v>
      </c>
      <c r="E5714" t="s">
        <v>3318</v>
      </c>
      <c r="F5714" t="s">
        <v>13203</v>
      </c>
      <c r="G5714" s="11"/>
      <c r="H5714" s="11"/>
    </row>
    <row r="5715" spans="1:8" x14ac:dyDescent="0.2">
      <c r="A5715" t="str">
        <f t="shared" si="99"/>
        <v>RRV03T06 North Short Stay Ward</v>
      </c>
      <c r="B5715" t="s">
        <v>220</v>
      </c>
      <c r="C5715" t="s">
        <v>13186</v>
      </c>
      <c r="D5715" t="s">
        <v>3317</v>
      </c>
      <c r="E5715" t="s">
        <v>3318</v>
      </c>
      <c r="F5715" t="s">
        <v>13204</v>
      </c>
      <c r="G5715" s="11"/>
      <c r="H5715" s="11"/>
    </row>
    <row r="5716" spans="1:8" x14ac:dyDescent="0.2">
      <c r="A5716" t="str">
        <f t="shared" si="99"/>
        <v>RRV03T06 South Gynae</v>
      </c>
      <c r="B5716" t="s">
        <v>220</v>
      </c>
      <c r="C5716" t="s">
        <v>13186</v>
      </c>
      <c r="D5716" t="s">
        <v>3317</v>
      </c>
      <c r="E5716" t="s">
        <v>3318</v>
      </c>
      <c r="F5716" t="s">
        <v>13205</v>
      </c>
      <c r="G5716" s="11"/>
      <c r="H5716" s="11"/>
    </row>
    <row r="5717" spans="1:8" x14ac:dyDescent="0.2">
      <c r="A5717" t="str">
        <f t="shared" si="99"/>
        <v>RRV03T11 North</v>
      </c>
      <c r="B5717" t="s">
        <v>220</v>
      </c>
      <c r="C5717" t="s">
        <v>13186</v>
      </c>
      <c r="D5717" t="s">
        <v>3317</v>
      </c>
      <c r="E5717" t="s">
        <v>3318</v>
      </c>
      <c r="F5717" t="s">
        <v>13206</v>
      </c>
      <c r="G5717" s="11"/>
      <c r="H5717" s="11"/>
    </row>
    <row r="5718" spans="1:8" x14ac:dyDescent="0.2">
      <c r="A5718" t="str">
        <f t="shared" si="99"/>
        <v>RRV03T11 South</v>
      </c>
      <c r="B5718" t="s">
        <v>220</v>
      </c>
      <c r="C5718" t="s">
        <v>13186</v>
      </c>
      <c r="D5718" t="s">
        <v>3317</v>
      </c>
      <c r="E5718" t="s">
        <v>3318</v>
      </c>
      <c r="F5718" t="s">
        <v>13207</v>
      </c>
      <c r="G5718" s="11"/>
      <c r="H5718" s="11"/>
    </row>
    <row r="5719" spans="1:8" x14ac:dyDescent="0.2">
      <c r="A5719" t="str">
        <f t="shared" si="99"/>
        <v>RRV03T12 North</v>
      </c>
      <c r="B5719" t="s">
        <v>220</v>
      </c>
      <c r="C5719" t="s">
        <v>13186</v>
      </c>
      <c r="D5719" t="s">
        <v>3317</v>
      </c>
      <c r="E5719" t="s">
        <v>3318</v>
      </c>
      <c r="F5719" t="s">
        <v>13208</v>
      </c>
      <c r="G5719" s="11"/>
      <c r="H5719" s="11"/>
    </row>
    <row r="5720" spans="1:8" x14ac:dyDescent="0.2">
      <c r="A5720" t="str">
        <f t="shared" si="99"/>
        <v>RRV03T12 South</v>
      </c>
      <c r="B5720" t="s">
        <v>220</v>
      </c>
      <c r="C5720" t="s">
        <v>13186</v>
      </c>
      <c r="D5720" t="s">
        <v>3317</v>
      </c>
      <c r="E5720" t="s">
        <v>3318</v>
      </c>
      <c r="F5720" t="s">
        <v>13209</v>
      </c>
      <c r="G5720" s="11"/>
      <c r="H5720" s="12"/>
    </row>
    <row r="5721" spans="1:8" x14ac:dyDescent="0.2">
      <c r="A5721" t="str">
        <f t="shared" si="99"/>
        <v>RRV03T14 North Oncology</v>
      </c>
      <c r="B5721" t="s">
        <v>220</v>
      </c>
      <c r="C5721" t="s">
        <v>13186</v>
      </c>
      <c r="D5721" t="s">
        <v>3317</v>
      </c>
      <c r="E5721" t="s">
        <v>3318</v>
      </c>
      <c r="F5721" t="s">
        <v>13210</v>
      </c>
      <c r="G5721" s="11"/>
      <c r="H5721" s="11"/>
    </row>
    <row r="5722" spans="1:8" x14ac:dyDescent="0.2">
      <c r="A5722" t="str">
        <f t="shared" si="99"/>
        <v>RRV03T14 South Haematology</v>
      </c>
      <c r="B5722" t="s">
        <v>220</v>
      </c>
      <c r="C5722" t="s">
        <v>13186</v>
      </c>
      <c r="D5722" t="s">
        <v>3317</v>
      </c>
      <c r="E5722" t="s">
        <v>3318</v>
      </c>
      <c r="F5722" t="s">
        <v>13211</v>
      </c>
      <c r="G5722" s="11"/>
      <c r="H5722" s="11"/>
    </row>
    <row r="5723" spans="1:8" x14ac:dyDescent="0.2">
      <c r="A5723" t="str">
        <f t="shared" si="99"/>
        <v>RRV03UCH TG Accident &amp; Emergency</v>
      </c>
      <c r="B5723" t="s">
        <v>220</v>
      </c>
      <c r="C5723" t="s">
        <v>13186</v>
      </c>
      <c r="D5723" t="s">
        <v>3317</v>
      </c>
      <c r="E5723" t="s">
        <v>3318</v>
      </c>
      <c r="F5723" t="s">
        <v>13212</v>
      </c>
      <c r="G5723" s="11"/>
      <c r="H5723" s="11"/>
    </row>
    <row r="5724" spans="1:8" x14ac:dyDescent="0.2">
      <c r="A5724" t="str">
        <f t="shared" si="99"/>
        <v>RRV03UCH Tower 10th Floor Medical</v>
      </c>
      <c r="B5724" t="s">
        <v>220</v>
      </c>
      <c r="C5724" t="s">
        <v>13186</v>
      </c>
      <c r="D5724" t="s">
        <v>3317</v>
      </c>
      <c r="E5724" t="s">
        <v>3318</v>
      </c>
      <c r="F5724" t="s">
        <v>13213</v>
      </c>
      <c r="G5724" s="11"/>
      <c r="H5724" s="11"/>
    </row>
    <row r="5725" spans="1:8" x14ac:dyDescent="0.2">
      <c r="A5725" t="str">
        <f t="shared" si="99"/>
        <v>RRV03UCH Tower 10th Floor Oncology N</v>
      </c>
      <c r="B5725" t="s">
        <v>220</v>
      </c>
      <c r="C5725" t="s">
        <v>13186</v>
      </c>
      <c r="D5725" t="s">
        <v>3317</v>
      </c>
      <c r="E5725" t="s">
        <v>3318</v>
      </c>
      <c r="F5725" t="s">
        <v>13214</v>
      </c>
      <c r="G5725" s="11"/>
      <c r="H5725" s="11"/>
    </row>
    <row r="5726" spans="1:8" x14ac:dyDescent="0.2">
      <c r="A5726" t="str">
        <f t="shared" si="99"/>
        <v>RRV03UCH Tower 10th Floor Orthopaedics</v>
      </c>
      <c r="B5726" t="s">
        <v>220</v>
      </c>
      <c r="C5726" t="s">
        <v>13186</v>
      </c>
      <c r="D5726" t="s">
        <v>3317</v>
      </c>
      <c r="E5726" t="s">
        <v>3318</v>
      </c>
      <c r="F5726" t="s">
        <v>13215</v>
      </c>
      <c r="G5726" s="11"/>
      <c r="H5726" s="11"/>
    </row>
    <row r="5727" spans="1:8" x14ac:dyDescent="0.2">
      <c r="A5727" t="str">
        <f t="shared" si="99"/>
        <v>RRV03UCH Tower 13th Floor N</v>
      </c>
      <c r="B5727" t="s">
        <v>220</v>
      </c>
      <c r="C5727" t="s">
        <v>13186</v>
      </c>
      <c r="D5727" t="s">
        <v>3317</v>
      </c>
      <c r="E5727" t="s">
        <v>3318</v>
      </c>
      <c r="F5727" t="s">
        <v>13216</v>
      </c>
      <c r="G5727" s="11"/>
      <c r="H5727" s="11"/>
    </row>
    <row r="5728" spans="1:8" x14ac:dyDescent="0.2">
      <c r="A5728" t="str">
        <f t="shared" si="99"/>
        <v>RRV03UCH Tower 13th Floor S</v>
      </c>
      <c r="B5728" t="s">
        <v>220</v>
      </c>
      <c r="C5728" t="s">
        <v>13186</v>
      </c>
      <c r="D5728" t="s">
        <v>3317</v>
      </c>
      <c r="E5728" t="s">
        <v>3318</v>
      </c>
      <c r="F5728" t="s">
        <v>13217</v>
      </c>
      <c r="G5728" s="11"/>
      <c r="H5728" s="11"/>
    </row>
    <row r="5729" spans="1:8" x14ac:dyDescent="0.2">
      <c r="A5729" t="str">
        <f t="shared" si="99"/>
        <v>RRV03UCH Tower 16th Floor N Haematology</v>
      </c>
      <c r="B5729" t="s">
        <v>220</v>
      </c>
      <c r="C5729" t="s">
        <v>13186</v>
      </c>
      <c r="D5729" t="s">
        <v>3317</v>
      </c>
      <c r="E5729" t="s">
        <v>3318</v>
      </c>
      <c r="F5729" t="s">
        <v>13218</v>
      </c>
      <c r="G5729" s="11"/>
      <c r="H5729" s="11"/>
    </row>
    <row r="5730" spans="1:8" x14ac:dyDescent="0.2">
      <c r="A5730" t="str">
        <f t="shared" si="99"/>
        <v>RRV03UCH Tower 16th Floor S</v>
      </c>
      <c r="B5730" t="s">
        <v>220</v>
      </c>
      <c r="C5730" t="s">
        <v>13186</v>
      </c>
      <c r="D5730" t="s">
        <v>3317</v>
      </c>
      <c r="E5730" t="s">
        <v>3318</v>
      </c>
      <c r="F5730" t="s">
        <v>13219</v>
      </c>
      <c r="G5730" s="11"/>
      <c r="H5730" s="11"/>
    </row>
    <row r="5731" spans="1:8" x14ac:dyDescent="0.2">
      <c r="A5731" t="str">
        <f t="shared" si="99"/>
        <v>RRV03UCH Tower 1st Floor / AMU</v>
      </c>
      <c r="B5731" t="s">
        <v>220</v>
      </c>
      <c r="C5731" t="s">
        <v>13186</v>
      </c>
      <c r="D5731" t="s">
        <v>3317</v>
      </c>
      <c r="E5731" t="s">
        <v>3318</v>
      </c>
      <c r="F5731" t="s">
        <v>13220</v>
      </c>
      <c r="G5731" s="11"/>
      <c r="H5731" s="11"/>
    </row>
    <row r="5732" spans="1:8" x14ac:dyDescent="0.2">
      <c r="A5732" t="str">
        <f t="shared" si="99"/>
        <v>RRV03UCH Tower 7th Floor N</v>
      </c>
      <c r="B5732" t="s">
        <v>220</v>
      </c>
      <c r="C5732" t="s">
        <v>13186</v>
      </c>
      <c r="D5732" t="s">
        <v>3317</v>
      </c>
      <c r="E5732" t="s">
        <v>3318</v>
      </c>
      <c r="F5732" t="s">
        <v>13221</v>
      </c>
      <c r="G5732" s="11"/>
      <c r="H5732" s="11"/>
    </row>
    <row r="5733" spans="1:8" x14ac:dyDescent="0.2">
      <c r="A5733" t="str">
        <f t="shared" si="99"/>
        <v>RRV03UCH Tower 8th Floor</v>
      </c>
      <c r="B5733" t="s">
        <v>220</v>
      </c>
      <c r="C5733" t="s">
        <v>13186</v>
      </c>
      <c r="D5733" t="s">
        <v>3317</v>
      </c>
      <c r="E5733" t="s">
        <v>3318</v>
      </c>
      <c r="F5733" t="s">
        <v>13222</v>
      </c>
      <c r="G5733" s="11"/>
      <c r="H5733" s="11"/>
    </row>
    <row r="5734" spans="1:8" x14ac:dyDescent="0.2">
      <c r="A5734" t="str">
        <f t="shared" si="99"/>
        <v>RRV03UCH Tower 9th Floor North</v>
      </c>
      <c r="B5734" t="s">
        <v>220</v>
      </c>
      <c r="C5734" t="s">
        <v>13186</v>
      </c>
      <c r="D5734" t="s">
        <v>3317</v>
      </c>
      <c r="E5734" t="s">
        <v>3318</v>
      </c>
      <c r="F5734" t="s">
        <v>13223</v>
      </c>
      <c r="G5734" s="11"/>
      <c r="H5734" s="11"/>
    </row>
    <row r="5735" spans="1:8" x14ac:dyDescent="0.2">
      <c r="A5735" t="str">
        <f t="shared" si="99"/>
        <v>RRV03UCH Tower 9th Floor South</v>
      </c>
      <c r="B5735" t="s">
        <v>220</v>
      </c>
      <c r="C5735" t="s">
        <v>13186</v>
      </c>
      <c r="D5735" t="s">
        <v>3317</v>
      </c>
      <c r="E5735" t="s">
        <v>3318</v>
      </c>
      <c r="F5735" t="s">
        <v>13224</v>
      </c>
      <c r="G5735" s="11"/>
      <c r="H5735" s="11"/>
    </row>
    <row r="5736" spans="1:8" x14ac:dyDescent="0.2">
      <c r="A5736" t="str">
        <f t="shared" si="99"/>
        <v>RRV11EGA Ante-Natal Care Unit</v>
      </c>
      <c r="B5736" t="s">
        <v>220</v>
      </c>
      <c r="C5736" t="s">
        <v>13186</v>
      </c>
      <c r="D5736" t="s">
        <v>3317</v>
      </c>
      <c r="E5736" t="s">
        <v>3318</v>
      </c>
      <c r="F5736" t="s">
        <v>13225</v>
      </c>
      <c r="G5736" s="11"/>
      <c r="H5736" s="11"/>
    </row>
    <row r="5737" spans="1:8" x14ac:dyDescent="0.2">
      <c r="A5737" t="str">
        <f t="shared" si="99"/>
        <v>RRV11EGA Birthing Centre</v>
      </c>
      <c r="B5737" t="s">
        <v>220</v>
      </c>
      <c r="C5737" t="s">
        <v>13186</v>
      </c>
      <c r="D5737" t="s">
        <v>3319</v>
      </c>
      <c r="E5737" t="s">
        <v>3320</v>
      </c>
      <c r="F5737" t="s">
        <v>13226</v>
      </c>
      <c r="G5737" s="11"/>
      <c r="H5737" s="11"/>
    </row>
    <row r="5738" spans="1:8" x14ac:dyDescent="0.2">
      <c r="A5738" t="str">
        <f t="shared" si="99"/>
        <v>RRV11EGA Labour ward</v>
      </c>
      <c r="B5738" t="s">
        <v>220</v>
      </c>
      <c r="C5738" t="s">
        <v>13186</v>
      </c>
      <c r="D5738" t="s">
        <v>3319</v>
      </c>
      <c r="E5738" t="s">
        <v>3320</v>
      </c>
      <c r="F5738" t="s">
        <v>13227</v>
      </c>
      <c r="G5738" s="11"/>
      <c r="H5738" s="11"/>
    </row>
    <row r="5739" spans="1:8" x14ac:dyDescent="0.2">
      <c r="A5739" t="str">
        <f t="shared" si="99"/>
        <v>RRV11EGA Maternity Care Unit</v>
      </c>
      <c r="B5739" t="s">
        <v>220</v>
      </c>
      <c r="C5739" t="s">
        <v>13186</v>
      </c>
      <c r="D5739" t="s">
        <v>3319</v>
      </c>
      <c r="E5739" t="s">
        <v>3320</v>
      </c>
      <c r="F5739" t="s">
        <v>13228</v>
      </c>
      <c r="G5739" s="11"/>
      <c r="H5739" s="11"/>
    </row>
    <row r="5740" spans="1:8" x14ac:dyDescent="0.2">
      <c r="A5740" t="str">
        <f t="shared" si="99"/>
        <v>RRV11EGA Neonatal Unit</v>
      </c>
      <c r="B5740" t="s">
        <v>220</v>
      </c>
      <c r="C5740" t="s">
        <v>13186</v>
      </c>
      <c r="D5740" t="s">
        <v>3319</v>
      </c>
      <c r="E5740" t="s">
        <v>3320</v>
      </c>
      <c r="F5740" t="s">
        <v>13229</v>
      </c>
      <c r="G5740" s="11"/>
      <c r="H5740" s="11"/>
    </row>
    <row r="5741" spans="1:8" x14ac:dyDescent="0.2">
      <c r="A5741" t="str">
        <f t="shared" si="99"/>
        <v>RHM12188 W&amp;N Bramshaw Womens Unit</v>
      </c>
      <c r="B5741" t="s">
        <v>220</v>
      </c>
      <c r="C5741" t="s">
        <v>13186</v>
      </c>
      <c r="D5741" t="s">
        <v>3319</v>
      </c>
      <c r="E5741" t="s">
        <v>3320</v>
      </c>
      <c r="F5741" t="s">
        <v>13230</v>
      </c>
      <c r="G5741" s="11"/>
      <c r="H5741" s="11"/>
    </row>
    <row r="5742" spans="1:8" x14ac:dyDescent="0.2">
      <c r="A5742" t="str">
        <f t="shared" si="99"/>
        <v>RHM12188 W&amp;N Neonatal Unit</v>
      </c>
      <c r="B5742" t="s">
        <v>222</v>
      </c>
      <c r="C5742" t="s">
        <v>13231</v>
      </c>
      <c r="D5742" t="s">
        <v>1948</v>
      </c>
      <c r="E5742" t="s">
        <v>568</v>
      </c>
      <c r="F5742" t="s">
        <v>13232</v>
      </c>
      <c r="G5742" s="11"/>
      <c r="H5742" s="11"/>
    </row>
    <row r="5743" spans="1:8" x14ac:dyDescent="0.2">
      <c r="A5743" t="str">
        <f t="shared" si="99"/>
        <v>RHM12188 W&amp;N PAH Maternity Service</v>
      </c>
      <c r="B5743" t="s">
        <v>222</v>
      </c>
      <c r="C5743" t="s">
        <v>13231</v>
      </c>
      <c r="D5743" t="s">
        <v>1948</v>
      </c>
      <c r="E5743" t="s">
        <v>568</v>
      </c>
      <c r="F5743" t="s">
        <v>13233</v>
      </c>
      <c r="G5743" s="11"/>
      <c r="H5743" s="11"/>
    </row>
    <row r="5744" spans="1:8" x14ac:dyDescent="0.2">
      <c r="A5744" t="str">
        <f t="shared" si="99"/>
        <v>RHM01188 CAN C4 Solent Ward Clinical Oncology</v>
      </c>
      <c r="B5744" t="s">
        <v>222</v>
      </c>
      <c r="C5744" t="s">
        <v>13231</v>
      </c>
      <c r="D5744" t="s">
        <v>1948</v>
      </c>
      <c r="E5744" t="s">
        <v>568</v>
      </c>
      <c r="F5744" t="s">
        <v>13234</v>
      </c>
      <c r="G5744" s="11"/>
      <c r="H5744" s="11"/>
    </row>
    <row r="5745" spans="1:8" x14ac:dyDescent="0.2">
      <c r="A5745" t="str">
        <f t="shared" si="99"/>
        <v>RHM01188 CAN C6 Leukaemia/BMT Unit</v>
      </c>
      <c r="B5745" t="s">
        <v>222</v>
      </c>
      <c r="C5745" t="s">
        <v>13231</v>
      </c>
      <c r="D5745" t="s">
        <v>1951</v>
      </c>
      <c r="E5745" t="s">
        <v>578</v>
      </c>
      <c r="F5745" t="s">
        <v>13235</v>
      </c>
      <c r="G5745" s="11"/>
      <c r="H5745" s="11"/>
    </row>
    <row r="5746" spans="1:8" x14ac:dyDescent="0.2">
      <c r="A5746" t="str">
        <f t="shared" si="99"/>
        <v>RHM01188 CAN C6 TYA Unit</v>
      </c>
      <c r="B5746" t="s">
        <v>222</v>
      </c>
      <c r="C5746" t="s">
        <v>13231</v>
      </c>
      <c r="D5746" t="s">
        <v>1951</v>
      </c>
      <c r="E5746" t="s">
        <v>578</v>
      </c>
      <c r="F5746" t="s">
        <v>13236</v>
      </c>
      <c r="G5746" s="11"/>
      <c r="H5746" s="11"/>
    </row>
    <row r="5747" spans="1:8" x14ac:dyDescent="0.2">
      <c r="A5747" t="str">
        <f t="shared" si="99"/>
        <v>RHM01188 CAN D2 Haematology</v>
      </c>
      <c r="B5747" t="s">
        <v>222</v>
      </c>
      <c r="C5747" t="s">
        <v>13231</v>
      </c>
      <c r="D5747" t="s">
        <v>1951</v>
      </c>
      <c r="E5747" t="s">
        <v>578</v>
      </c>
      <c r="F5747" t="s">
        <v>13237</v>
      </c>
      <c r="G5747" s="11"/>
      <c r="H5747" s="11"/>
    </row>
    <row r="5748" spans="1:8" x14ac:dyDescent="0.2">
      <c r="A5748" t="str">
        <f t="shared" si="99"/>
        <v>RHM01188 CAN D3 Ward</v>
      </c>
      <c r="B5748" t="s">
        <v>222</v>
      </c>
      <c r="C5748" t="s">
        <v>13231</v>
      </c>
      <c r="D5748" t="s">
        <v>1951</v>
      </c>
      <c r="E5748" t="s">
        <v>578</v>
      </c>
      <c r="F5748" t="s">
        <v>13238</v>
      </c>
      <c r="G5748" s="11"/>
      <c r="H5748" s="11"/>
    </row>
    <row r="5749" spans="1:8" x14ac:dyDescent="0.2">
      <c r="A5749" t="str">
        <f t="shared" si="99"/>
        <v>RHM01188 CAR CHDU</v>
      </c>
      <c r="B5749" t="s">
        <v>222</v>
      </c>
      <c r="C5749" t="s">
        <v>13231</v>
      </c>
      <c r="D5749" t="s">
        <v>1951</v>
      </c>
      <c r="E5749" t="s">
        <v>578</v>
      </c>
      <c r="F5749" t="s">
        <v>13239</v>
      </c>
      <c r="G5749" s="11"/>
      <c r="H5749" s="11"/>
    </row>
    <row r="5750" spans="1:8" x14ac:dyDescent="0.2">
      <c r="A5750" t="str">
        <f t="shared" si="99"/>
        <v>RHM01188 CAR Coronary Care Unit</v>
      </c>
      <c r="B5750" t="s">
        <v>222</v>
      </c>
      <c r="C5750" t="s">
        <v>13231</v>
      </c>
      <c r="D5750" t="s">
        <v>1951</v>
      </c>
      <c r="E5750" t="s">
        <v>578</v>
      </c>
      <c r="F5750" t="s">
        <v>13240</v>
      </c>
      <c r="G5750" s="11"/>
      <c r="H5750" s="11"/>
    </row>
    <row r="5751" spans="1:8" x14ac:dyDescent="0.2">
      <c r="A5751" t="str">
        <f t="shared" si="99"/>
        <v>RHM01188 CAR Ward D4 Vascular</v>
      </c>
      <c r="B5751" t="s">
        <v>222</v>
      </c>
      <c r="C5751" t="s">
        <v>13231</v>
      </c>
      <c r="D5751" t="s">
        <v>1951</v>
      </c>
      <c r="E5751" t="s">
        <v>578</v>
      </c>
      <c r="F5751" t="s">
        <v>13241</v>
      </c>
      <c r="G5751" s="11"/>
      <c r="H5751" s="11"/>
    </row>
    <row r="5752" spans="1:8" x14ac:dyDescent="0.2">
      <c r="A5752" t="str">
        <f t="shared" si="99"/>
        <v>RHM01188 CAR Ward E2 YACU</v>
      </c>
      <c r="B5752" t="s">
        <v>222</v>
      </c>
      <c r="C5752" t="s">
        <v>13231</v>
      </c>
      <c r="D5752" t="s">
        <v>1951</v>
      </c>
      <c r="E5752" t="s">
        <v>578</v>
      </c>
      <c r="F5752" t="s">
        <v>13242</v>
      </c>
      <c r="G5752" s="11"/>
      <c r="H5752" s="11"/>
    </row>
    <row r="5753" spans="1:8" x14ac:dyDescent="0.2">
      <c r="A5753" t="str">
        <f t="shared" si="99"/>
        <v>RHM01188 CAR Ward E3 Blue</v>
      </c>
      <c r="B5753" t="s">
        <v>222</v>
      </c>
      <c r="C5753" t="s">
        <v>13231</v>
      </c>
      <c r="D5753" t="s">
        <v>1951</v>
      </c>
      <c r="E5753" t="s">
        <v>578</v>
      </c>
      <c r="F5753" t="s">
        <v>13243</v>
      </c>
      <c r="G5753" s="11"/>
      <c r="H5753" s="11"/>
    </row>
    <row r="5754" spans="1:8" x14ac:dyDescent="0.2">
      <c r="A5754" t="str">
        <f t="shared" si="99"/>
        <v>RHM01188 CAR Ward E3 Green</v>
      </c>
      <c r="B5754" t="s">
        <v>222</v>
      </c>
      <c r="C5754" t="s">
        <v>13231</v>
      </c>
      <c r="D5754" t="s">
        <v>1951</v>
      </c>
      <c r="E5754" t="s">
        <v>578</v>
      </c>
      <c r="F5754" t="s">
        <v>13244</v>
      </c>
      <c r="G5754" s="11"/>
      <c r="H5754" s="11"/>
    </row>
    <row r="5755" spans="1:8" x14ac:dyDescent="0.2">
      <c r="A5755" t="str">
        <f t="shared" si="99"/>
        <v>RHM01188 CAR Ward E4 Thoracics</v>
      </c>
      <c r="B5755" t="s">
        <v>222</v>
      </c>
      <c r="C5755" t="s">
        <v>13231</v>
      </c>
      <c r="D5755" t="s">
        <v>1951</v>
      </c>
      <c r="E5755" t="s">
        <v>578</v>
      </c>
      <c r="F5755" t="s">
        <v>13245</v>
      </c>
      <c r="G5755" s="11"/>
      <c r="H5755" s="11"/>
    </row>
    <row r="5756" spans="1:8" x14ac:dyDescent="0.2">
      <c r="A5756" t="str">
        <f t="shared" si="99"/>
        <v>RHM01188 CC - Surgical HDU</v>
      </c>
      <c r="B5756" t="s">
        <v>222</v>
      </c>
      <c r="C5756" t="s">
        <v>13231</v>
      </c>
      <c r="D5756" t="s">
        <v>1951</v>
      </c>
      <c r="E5756" t="s">
        <v>578</v>
      </c>
      <c r="F5756" t="s">
        <v>13246</v>
      </c>
      <c r="G5756" s="11"/>
      <c r="H5756" s="11"/>
    </row>
    <row r="5757" spans="1:8" x14ac:dyDescent="0.2">
      <c r="A5757" t="str">
        <f t="shared" si="99"/>
        <v>RHM01188 CC Cardiac Intensive Care</v>
      </c>
      <c r="B5757" t="s">
        <v>222</v>
      </c>
      <c r="C5757" t="s">
        <v>13231</v>
      </c>
      <c r="D5757" t="s">
        <v>1951</v>
      </c>
      <c r="E5757" t="s">
        <v>578</v>
      </c>
      <c r="F5757" t="s">
        <v>13247</v>
      </c>
      <c r="G5757" s="11"/>
      <c r="H5757" s="11"/>
    </row>
    <row r="5758" spans="1:8" x14ac:dyDescent="0.2">
      <c r="A5758" t="str">
        <f t="shared" si="99"/>
        <v>RHM01188 CC GICU A Side</v>
      </c>
      <c r="B5758" t="s">
        <v>222</v>
      </c>
      <c r="C5758" t="s">
        <v>13231</v>
      </c>
      <c r="D5758" t="s">
        <v>1951</v>
      </c>
      <c r="E5758" t="s">
        <v>578</v>
      </c>
      <c r="F5758" t="s">
        <v>13248</v>
      </c>
      <c r="G5758" s="11"/>
      <c r="H5758" s="11"/>
    </row>
    <row r="5759" spans="1:8" x14ac:dyDescent="0.2">
      <c r="A5759" t="str">
        <f t="shared" si="99"/>
        <v>RHM01188 CC GICU B Side</v>
      </c>
      <c r="B5759" t="s">
        <v>222</v>
      </c>
      <c r="C5759" t="s">
        <v>13231</v>
      </c>
      <c r="D5759" t="s">
        <v>1951</v>
      </c>
      <c r="E5759" t="s">
        <v>578</v>
      </c>
      <c r="F5759" t="s">
        <v>13249</v>
      </c>
      <c r="G5759" s="11"/>
      <c r="H5759" s="11"/>
    </row>
    <row r="5760" spans="1:8" x14ac:dyDescent="0.2">
      <c r="A5760" t="str">
        <f t="shared" si="99"/>
        <v>RHM01188 CC Neuro Intensive Care Unit</v>
      </c>
      <c r="B5760" t="s">
        <v>222</v>
      </c>
      <c r="C5760" t="s">
        <v>13231</v>
      </c>
      <c r="D5760" t="s">
        <v>1951</v>
      </c>
      <c r="E5760" t="s">
        <v>578</v>
      </c>
      <c r="F5760" t="s">
        <v>13250</v>
      </c>
      <c r="G5760" s="11"/>
      <c r="H5760" s="11"/>
    </row>
    <row r="5761" spans="1:8" x14ac:dyDescent="0.2">
      <c r="A5761" t="str">
        <f t="shared" si="99"/>
        <v>RHM01188 CHI High Dependency Unit</v>
      </c>
      <c r="B5761" t="s">
        <v>222</v>
      </c>
      <c r="C5761" t="s">
        <v>13231</v>
      </c>
      <c r="D5761" t="s">
        <v>1951</v>
      </c>
      <c r="E5761" t="s">
        <v>578</v>
      </c>
      <c r="F5761" t="s">
        <v>13251</v>
      </c>
      <c r="G5761" s="11"/>
      <c r="H5761" s="11"/>
    </row>
    <row r="5762" spans="1:8" x14ac:dyDescent="0.2">
      <c r="A5762" t="str">
        <f t="shared" si="99"/>
        <v>RHM01188 CHI Paed Medical Unit</v>
      </c>
      <c r="B5762" t="s">
        <v>222</v>
      </c>
      <c r="C5762" t="s">
        <v>13231</v>
      </c>
      <c r="D5762" t="s">
        <v>1951</v>
      </c>
      <c r="E5762" t="s">
        <v>578</v>
      </c>
      <c r="F5762" t="s">
        <v>13252</v>
      </c>
      <c r="G5762" s="11"/>
      <c r="H5762" s="11"/>
    </row>
    <row r="5763" spans="1:8" x14ac:dyDescent="0.2">
      <c r="A5763" t="str">
        <f t="shared" si="99"/>
        <v>RHM01188 CHI Paediatric Intensive Care</v>
      </c>
      <c r="B5763" t="s">
        <v>222</v>
      </c>
      <c r="C5763" t="s">
        <v>13231</v>
      </c>
      <c r="D5763" t="s">
        <v>1951</v>
      </c>
      <c r="E5763" t="s">
        <v>578</v>
      </c>
      <c r="F5763" t="s">
        <v>13253</v>
      </c>
      <c r="G5763" s="11"/>
      <c r="H5763" s="11"/>
    </row>
    <row r="5764" spans="1:8" x14ac:dyDescent="0.2">
      <c r="A5764" t="str">
        <f t="shared" si="99"/>
        <v>RHM01188 CHI Piam Brown Unit</v>
      </c>
      <c r="B5764" t="s">
        <v>222</v>
      </c>
      <c r="C5764" t="s">
        <v>13231</v>
      </c>
      <c r="D5764" t="s">
        <v>1951</v>
      </c>
      <c r="E5764" t="s">
        <v>578</v>
      </c>
      <c r="F5764" t="s">
        <v>13254</v>
      </c>
      <c r="G5764" s="11"/>
      <c r="H5764" s="11"/>
    </row>
    <row r="5765" spans="1:8" x14ac:dyDescent="0.2">
      <c r="A5765" t="str">
        <f t="shared" si="99"/>
        <v>RHM01188 CHI Ward E1 Paed Cardiac</v>
      </c>
      <c r="B5765" t="s">
        <v>222</v>
      </c>
      <c r="C5765" t="s">
        <v>13231</v>
      </c>
      <c r="D5765" t="s">
        <v>1951</v>
      </c>
      <c r="E5765" t="s">
        <v>578</v>
      </c>
      <c r="F5765" t="s">
        <v>13255</v>
      </c>
      <c r="G5765" s="11"/>
      <c r="H5765" s="11"/>
    </row>
    <row r="5766" spans="1:8" x14ac:dyDescent="0.2">
      <c r="A5766" t="str">
        <f t="shared" si="99"/>
        <v>RHM01188 CHI Ward G2 Neuro</v>
      </c>
      <c r="B5766" t="s">
        <v>222</v>
      </c>
      <c r="C5766" t="s">
        <v>13231</v>
      </c>
      <c r="D5766" t="s">
        <v>1951</v>
      </c>
      <c r="E5766" t="s">
        <v>578</v>
      </c>
      <c r="F5766" t="s">
        <v>13256</v>
      </c>
      <c r="G5766" s="11"/>
      <c r="H5766" s="11"/>
    </row>
    <row r="5767" spans="1:8" x14ac:dyDescent="0.2">
      <c r="A5767" t="str">
        <f t="shared" si="99"/>
        <v>RHM01188 CHI Ward G3</v>
      </c>
      <c r="B5767" t="s">
        <v>222</v>
      </c>
      <c r="C5767" t="s">
        <v>13231</v>
      </c>
      <c r="D5767" t="s">
        <v>1951</v>
      </c>
      <c r="E5767" t="s">
        <v>578</v>
      </c>
      <c r="F5767" t="s">
        <v>13257</v>
      </c>
      <c r="G5767" s="11"/>
      <c r="H5767" s="12"/>
    </row>
    <row r="5768" spans="1:8" x14ac:dyDescent="0.2">
      <c r="A5768" t="str">
        <f t="shared" si="99"/>
        <v>RHM01188 CHI Ward G4 Surgery</v>
      </c>
      <c r="B5768" t="s">
        <v>222</v>
      </c>
      <c r="C5768" t="s">
        <v>13231</v>
      </c>
      <c r="D5768" t="s">
        <v>1951</v>
      </c>
      <c r="E5768" t="s">
        <v>578</v>
      </c>
      <c r="F5768" t="s">
        <v>13258</v>
      </c>
      <c r="G5768" s="11"/>
      <c r="H5768" s="11"/>
    </row>
    <row r="5769" spans="1:8" x14ac:dyDescent="0.2">
      <c r="A5769" t="str">
        <f t="shared" si="99"/>
        <v>RHM01188 Critical Care</v>
      </c>
      <c r="B5769" t="s">
        <v>222</v>
      </c>
      <c r="C5769" t="s">
        <v>13231</v>
      </c>
      <c r="D5769" t="s">
        <v>1951</v>
      </c>
      <c r="E5769" t="s">
        <v>578</v>
      </c>
      <c r="F5769" t="s">
        <v>13259</v>
      </c>
      <c r="G5769" s="11" t="s">
        <v>14288</v>
      </c>
      <c r="H5769" s="11">
        <v>44039</v>
      </c>
    </row>
    <row r="5770" spans="1:8" x14ac:dyDescent="0.2">
      <c r="A5770" t="str">
        <f t="shared" si="99"/>
        <v>RHM01188 ECM Acute Medical Unit</v>
      </c>
      <c r="B5770" t="s">
        <v>222</v>
      </c>
      <c r="C5770" t="s">
        <v>13231</v>
      </c>
      <c r="D5770" t="s">
        <v>1951</v>
      </c>
      <c r="E5770" t="s">
        <v>578</v>
      </c>
      <c r="F5770" t="s">
        <v>14287</v>
      </c>
      <c r="G5770" s="11"/>
      <c r="H5770" s="11"/>
    </row>
    <row r="5771" spans="1:8" x14ac:dyDescent="0.2">
      <c r="A5771" t="str">
        <f t="shared" si="99"/>
        <v>RHM01188 ECM Childrens ED</v>
      </c>
      <c r="B5771" t="s">
        <v>222</v>
      </c>
      <c r="C5771" t="s">
        <v>13231</v>
      </c>
      <c r="D5771" t="s">
        <v>1951</v>
      </c>
      <c r="E5771" t="s">
        <v>578</v>
      </c>
      <c r="F5771" t="s">
        <v>13260</v>
      </c>
      <c r="G5771" s="11" t="s">
        <v>13262</v>
      </c>
      <c r="H5771" s="11">
        <v>43774</v>
      </c>
    </row>
    <row r="5772" spans="1:8" x14ac:dyDescent="0.2">
      <c r="A5772" t="str">
        <f t="shared" si="99"/>
        <v>RHM01188 MED Bassett Ward PAH</v>
      </c>
      <c r="B5772" t="s">
        <v>222</v>
      </c>
      <c r="C5772" t="s">
        <v>13231</v>
      </c>
      <c r="D5772" t="s">
        <v>1951</v>
      </c>
      <c r="E5772" t="s">
        <v>578</v>
      </c>
      <c r="F5772" t="s">
        <v>13261</v>
      </c>
      <c r="G5772" s="11" t="s">
        <v>14290</v>
      </c>
      <c r="H5772" s="11">
        <v>43885</v>
      </c>
    </row>
    <row r="5773" spans="1:8" x14ac:dyDescent="0.2">
      <c r="A5773" t="str">
        <f t="shared" si="99"/>
        <v>RHM01188 MED D10 Isolation Unit</v>
      </c>
      <c r="B5773" t="s">
        <v>222</v>
      </c>
      <c r="C5773" t="s">
        <v>13231</v>
      </c>
      <c r="D5773" t="s">
        <v>1951</v>
      </c>
      <c r="E5773" t="s">
        <v>578</v>
      </c>
      <c r="F5773" t="s">
        <v>14289</v>
      </c>
      <c r="G5773" s="11"/>
      <c r="H5773" s="11"/>
    </row>
    <row r="5774" spans="1:8" x14ac:dyDescent="0.2">
      <c r="A5774" t="str">
        <f t="shared" si="99"/>
        <v>RHM01188 MED D5 Ward</v>
      </c>
      <c r="B5774" t="s">
        <v>222</v>
      </c>
      <c r="C5774" t="s">
        <v>13231</v>
      </c>
      <c r="D5774" t="s">
        <v>1951</v>
      </c>
      <c r="E5774" t="s">
        <v>578</v>
      </c>
      <c r="F5774" t="s">
        <v>13263</v>
      </c>
      <c r="G5774" s="11"/>
      <c r="H5774" s="11"/>
    </row>
    <row r="5775" spans="1:8" x14ac:dyDescent="0.2">
      <c r="A5775" t="str">
        <f t="shared" si="99"/>
        <v>RHM01188 MED D6 Ward</v>
      </c>
      <c r="B5775" t="s">
        <v>222</v>
      </c>
      <c r="C5775" t="s">
        <v>13231</v>
      </c>
      <c r="D5775" t="s">
        <v>1951</v>
      </c>
      <c r="E5775" t="s">
        <v>578</v>
      </c>
      <c r="F5775" t="s">
        <v>13264</v>
      </c>
      <c r="G5775" s="11"/>
      <c r="H5775" s="11"/>
    </row>
    <row r="5776" spans="1:8" x14ac:dyDescent="0.2">
      <c r="A5776" t="str">
        <f t="shared" si="99"/>
        <v>RHM01188 MED D7 Ward</v>
      </c>
      <c r="B5776" t="s">
        <v>222</v>
      </c>
      <c r="C5776" t="s">
        <v>13231</v>
      </c>
      <c r="D5776" t="s">
        <v>1951</v>
      </c>
      <c r="E5776" t="s">
        <v>578</v>
      </c>
      <c r="F5776" t="s">
        <v>13265</v>
      </c>
      <c r="G5776" s="11"/>
      <c r="H5776" s="11"/>
    </row>
    <row r="5777" spans="1:8" x14ac:dyDescent="0.2">
      <c r="A5777" t="str">
        <f t="shared" si="99"/>
        <v>RHM01188 MED D8 Ward</v>
      </c>
      <c r="B5777" t="s">
        <v>222</v>
      </c>
      <c r="C5777" t="s">
        <v>13231</v>
      </c>
      <c r="D5777" t="s">
        <v>1951</v>
      </c>
      <c r="E5777" t="s">
        <v>578</v>
      </c>
      <c r="F5777" t="s">
        <v>13266</v>
      </c>
      <c r="G5777" s="11"/>
      <c r="H5777" s="11"/>
    </row>
    <row r="5778" spans="1:8" x14ac:dyDescent="0.2">
      <c r="A5778" t="str">
        <f t="shared" si="99"/>
        <v>RHM01188 MED D9 Ward</v>
      </c>
      <c r="B5778" t="s">
        <v>222</v>
      </c>
      <c r="C5778" t="s">
        <v>13231</v>
      </c>
      <c r="D5778" t="s">
        <v>1951</v>
      </c>
      <c r="E5778" t="s">
        <v>578</v>
      </c>
      <c r="F5778" t="s">
        <v>13267</v>
      </c>
      <c r="G5778" s="11"/>
      <c r="H5778" s="11"/>
    </row>
    <row r="5779" spans="1:8" x14ac:dyDescent="0.2">
      <c r="A5779" t="str">
        <f t="shared" ref="A5779:A5842" si="100">CONCATENATE(D5780,F5780)</f>
        <v>RHM01188 MED E7 Ward</v>
      </c>
      <c r="B5779" t="s">
        <v>222</v>
      </c>
      <c r="C5779" t="s">
        <v>13231</v>
      </c>
      <c r="D5779" t="s">
        <v>1951</v>
      </c>
      <c r="E5779" t="s">
        <v>578</v>
      </c>
      <c r="F5779" t="s">
        <v>13268</v>
      </c>
      <c r="G5779" s="11"/>
      <c r="H5779" s="11"/>
    </row>
    <row r="5780" spans="1:8" x14ac:dyDescent="0.2">
      <c r="A5780" t="str">
        <f t="shared" si="100"/>
        <v>RHM01188 MED F10 Medical Ward</v>
      </c>
      <c r="B5780" t="s">
        <v>222</v>
      </c>
      <c r="C5780" t="s">
        <v>13231</v>
      </c>
      <c r="D5780" t="s">
        <v>1951</v>
      </c>
      <c r="E5780" t="s">
        <v>578</v>
      </c>
      <c r="F5780" t="s">
        <v>13269</v>
      </c>
      <c r="G5780" s="11" t="s">
        <v>14241</v>
      </c>
      <c r="H5780" s="11">
        <v>43885</v>
      </c>
    </row>
    <row r="5781" spans="1:8" x14ac:dyDescent="0.2">
      <c r="A5781" t="str">
        <f t="shared" si="100"/>
        <v>RHM01188 MED F7 Bassett Ward PAH</v>
      </c>
      <c r="B5781" t="s">
        <v>222</v>
      </c>
      <c r="C5781" t="s">
        <v>13231</v>
      </c>
      <c r="D5781" t="s">
        <v>1951</v>
      </c>
      <c r="E5781" t="s">
        <v>578</v>
      </c>
      <c r="F5781" t="s">
        <v>14291</v>
      </c>
      <c r="G5781" s="11" t="s">
        <v>14293</v>
      </c>
      <c r="H5781" s="11">
        <v>43994</v>
      </c>
    </row>
    <row r="5782" spans="1:8" x14ac:dyDescent="0.2">
      <c r="A5782" t="str">
        <f t="shared" si="100"/>
        <v>RHM01188 MED F7 Ward</v>
      </c>
      <c r="B5782" t="s">
        <v>222</v>
      </c>
      <c r="C5782" t="s">
        <v>13231</v>
      </c>
      <c r="D5782" t="s">
        <v>1951</v>
      </c>
      <c r="E5782" t="s">
        <v>578</v>
      </c>
      <c r="F5782" t="s">
        <v>14292</v>
      </c>
      <c r="G5782" s="11"/>
      <c r="H5782" s="11"/>
    </row>
    <row r="5783" spans="1:8" x14ac:dyDescent="0.2">
      <c r="A5783" t="str">
        <f t="shared" si="100"/>
        <v>RHM01188 MED F7 Ward SGH</v>
      </c>
      <c r="B5783" t="s">
        <v>222</v>
      </c>
      <c r="C5783" t="s">
        <v>13231</v>
      </c>
      <c r="D5783" t="s">
        <v>1951</v>
      </c>
      <c r="E5783" t="s">
        <v>578</v>
      </c>
      <c r="F5783" t="s">
        <v>13270</v>
      </c>
      <c r="G5783" s="11" t="s">
        <v>14241</v>
      </c>
      <c r="H5783" s="11">
        <v>43885</v>
      </c>
    </row>
    <row r="5784" spans="1:8" x14ac:dyDescent="0.2">
      <c r="A5784" t="str">
        <f t="shared" si="100"/>
        <v>RHM01188 MED G5 Ward</v>
      </c>
      <c r="B5784" t="s">
        <v>222</v>
      </c>
      <c r="C5784" t="s">
        <v>13231</v>
      </c>
      <c r="D5784" t="s">
        <v>1951</v>
      </c>
      <c r="E5784" t="s">
        <v>578</v>
      </c>
      <c r="F5784" t="s">
        <v>14294</v>
      </c>
      <c r="G5784" s="11"/>
      <c r="H5784" s="11"/>
    </row>
    <row r="5785" spans="1:8" x14ac:dyDescent="0.2">
      <c r="A5785" t="str">
        <f t="shared" si="100"/>
        <v>RHM01188 MED G6 Ward</v>
      </c>
      <c r="B5785" t="s">
        <v>222</v>
      </c>
      <c r="C5785" t="s">
        <v>13231</v>
      </c>
      <c r="D5785" t="s">
        <v>1951</v>
      </c>
      <c r="E5785" t="s">
        <v>578</v>
      </c>
      <c r="F5785" t="s">
        <v>13271</v>
      </c>
      <c r="G5785" s="11"/>
      <c r="H5785" s="11"/>
    </row>
    <row r="5786" spans="1:8" x14ac:dyDescent="0.2">
      <c r="A5786" t="str">
        <f t="shared" si="100"/>
        <v>RHM01188 MED G7 Ward</v>
      </c>
      <c r="B5786" t="s">
        <v>222</v>
      </c>
      <c r="C5786" t="s">
        <v>13231</v>
      </c>
      <c r="D5786" t="s">
        <v>1951</v>
      </c>
      <c r="E5786" t="s">
        <v>578</v>
      </c>
      <c r="F5786" t="s">
        <v>13272</v>
      </c>
      <c r="G5786" s="11"/>
      <c r="H5786" s="11"/>
    </row>
    <row r="5787" spans="1:8" x14ac:dyDescent="0.2">
      <c r="A5787" t="str">
        <f t="shared" si="100"/>
        <v>RHM01188 MED G8 Ward</v>
      </c>
      <c r="B5787" t="s">
        <v>222</v>
      </c>
      <c r="C5787" t="s">
        <v>13231</v>
      </c>
      <c r="D5787" t="s">
        <v>1951</v>
      </c>
      <c r="E5787" t="s">
        <v>578</v>
      </c>
      <c r="F5787" t="s">
        <v>13273</v>
      </c>
      <c r="G5787" s="11"/>
      <c r="H5787" s="11"/>
    </row>
    <row r="5788" spans="1:8" x14ac:dyDescent="0.2">
      <c r="A5788" t="str">
        <f t="shared" si="100"/>
        <v>RHM01188 MED G9 Ward</v>
      </c>
      <c r="B5788" t="s">
        <v>222</v>
      </c>
      <c r="C5788" t="s">
        <v>13231</v>
      </c>
      <c r="D5788" t="s">
        <v>1951</v>
      </c>
      <c r="E5788" t="s">
        <v>578</v>
      </c>
      <c r="F5788" t="s">
        <v>13274</v>
      </c>
      <c r="G5788" s="11"/>
      <c r="H5788" s="11"/>
    </row>
    <row r="5789" spans="1:8" x14ac:dyDescent="0.2">
      <c r="A5789" t="str">
        <f t="shared" si="100"/>
        <v>RHM01188 MED Respiratory HDU</v>
      </c>
      <c r="B5789" t="s">
        <v>222</v>
      </c>
      <c r="C5789" t="s">
        <v>13231</v>
      </c>
      <c r="D5789" t="s">
        <v>1951</v>
      </c>
      <c r="E5789" t="s">
        <v>578</v>
      </c>
      <c r="F5789" t="s">
        <v>13275</v>
      </c>
      <c r="G5789" s="11"/>
      <c r="H5789" s="11"/>
    </row>
    <row r="5790" spans="1:8" x14ac:dyDescent="0.2">
      <c r="A5790" t="str">
        <f t="shared" si="100"/>
        <v>RHM01188 NEU Acute Stroke Unit</v>
      </c>
      <c r="B5790" t="s">
        <v>222</v>
      </c>
      <c r="C5790" t="s">
        <v>13231</v>
      </c>
      <c r="D5790" t="s">
        <v>1951</v>
      </c>
      <c r="E5790" t="s">
        <v>578</v>
      </c>
      <c r="F5790" t="s">
        <v>13276</v>
      </c>
      <c r="G5790" s="11"/>
      <c r="H5790" s="12"/>
    </row>
    <row r="5791" spans="1:8" x14ac:dyDescent="0.2">
      <c r="A5791" t="str">
        <f t="shared" si="100"/>
        <v>RHM01188 NEU hasu</v>
      </c>
      <c r="B5791" t="s">
        <v>222</v>
      </c>
      <c r="C5791" t="s">
        <v>13231</v>
      </c>
      <c r="D5791" t="s">
        <v>1951</v>
      </c>
      <c r="E5791" t="s">
        <v>578</v>
      </c>
      <c r="F5791" t="s">
        <v>13277</v>
      </c>
      <c r="G5791" s="11"/>
      <c r="H5791" s="11"/>
    </row>
    <row r="5792" spans="1:8" x14ac:dyDescent="0.2">
      <c r="A5792" t="str">
        <f t="shared" si="100"/>
        <v>RHM01188 NEU Regional Transfer Unit</v>
      </c>
      <c r="B5792" t="s">
        <v>222</v>
      </c>
      <c r="C5792" t="s">
        <v>13231</v>
      </c>
      <c r="D5792" t="s">
        <v>1951</v>
      </c>
      <c r="E5792" t="s">
        <v>578</v>
      </c>
      <c r="F5792" t="s">
        <v>13278</v>
      </c>
      <c r="G5792" s="11"/>
      <c r="H5792" s="11"/>
    </row>
    <row r="5793" spans="1:8" x14ac:dyDescent="0.2">
      <c r="A5793" t="str">
        <f t="shared" si="100"/>
        <v>RHM01188 NEU Ward D Neuro</v>
      </c>
      <c r="B5793" t="s">
        <v>222</v>
      </c>
      <c r="C5793" t="s">
        <v>13231</v>
      </c>
      <c r="D5793" t="s">
        <v>1951</v>
      </c>
      <c r="E5793" t="s">
        <v>578</v>
      </c>
      <c r="F5793" t="s">
        <v>13279</v>
      </c>
      <c r="G5793" s="11"/>
      <c r="H5793" s="11"/>
    </row>
    <row r="5794" spans="1:8" x14ac:dyDescent="0.2">
      <c r="A5794" t="str">
        <f t="shared" si="100"/>
        <v>RHM01188 NEU Ward E Neuro</v>
      </c>
      <c r="B5794" t="s">
        <v>222</v>
      </c>
      <c r="C5794" t="s">
        <v>13231</v>
      </c>
      <c r="D5794" t="s">
        <v>1951</v>
      </c>
      <c r="E5794" t="s">
        <v>578</v>
      </c>
      <c r="F5794" t="s">
        <v>13280</v>
      </c>
      <c r="G5794" s="11"/>
      <c r="H5794" s="11"/>
    </row>
    <row r="5795" spans="1:8" x14ac:dyDescent="0.2">
      <c r="A5795" t="str">
        <f t="shared" si="100"/>
        <v>RHM01188 SME C5 Isolation Ward</v>
      </c>
      <c r="B5795" t="s">
        <v>222</v>
      </c>
      <c r="C5795" t="s">
        <v>13231</v>
      </c>
      <c r="D5795" t="s">
        <v>1951</v>
      </c>
      <c r="E5795" t="s">
        <v>578</v>
      </c>
      <c r="F5795" t="s">
        <v>13281</v>
      </c>
      <c r="G5795" s="11"/>
      <c r="H5795" s="11"/>
    </row>
    <row r="5796" spans="1:8" x14ac:dyDescent="0.2">
      <c r="A5796" t="str">
        <f t="shared" si="100"/>
        <v>RHM01188 SPI Ward F4 Spinal</v>
      </c>
      <c r="B5796" t="s">
        <v>222</v>
      </c>
      <c r="C5796" t="s">
        <v>13231</v>
      </c>
      <c r="D5796" t="s">
        <v>1951</v>
      </c>
      <c r="E5796" t="s">
        <v>578</v>
      </c>
      <c r="F5796" t="s">
        <v>13282</v>
      </c>
      <c r="G5796" s="11"/>
      <c r="H5796" s="11"/>
    </row>
    <row r="5797" spans="1:8" x14ac:dyDescent="0.2">
      <c r="A5797" t="str">
        <f t="shared" si="100"/>
        <v>RHM01188 SUR Acute Surgical Admissions</v>
      </c>
      <c r="B5797" t="s">
        <v>222</v>
      </c>
      <c r="C5797" t="s">
        <v>13231</v>
      </c>
      <c r="D5797" t="s">
        <v>1951</v>
      </c>
      <c r="E5797" t="s">
        <v>578</v>
      </c>
      <c r="F5797" t="s">
        <v>13283</v>
      </c>
      <c r="G5797" s="11"/>
      <c r="H5797" s="11"/>
    </row>
    <row r="5798" spans="1:8" x14ac:dyDescent="0.2">
      <c r="A5798" t="str">
        <f t="shared" si="100"/>
        <v>RHM01188 SUR E5 Lower GI</v>
      </c>
      <c r="B5798" t="s">
        <v>222</v>
      </c>
      <c r="C5798" t="s">
        <v>13231</v>
      </c>
      <c r="D5798" t="s">
        <v>1951</v>
      </c>
      <c r="E5798" t="s">
        <v>578</v>
      </c>
      <c r="F5798" t="s">
        <v>13284</v>
      </c>
      <c r="G5798" s="11"/>
      <c r="H5798" s="11"/>
    </row>
    <row r="5799" spans="1:8" x14ac:dyDescent="0.2">
      <c r="A5799" t="str">
        <f t="shared" si="100"/>
        <v>RHM01188 SUR E5 Upper GI</v>
      </c>
      <c r="B5799" t="s">
        <v>222</v>
      </c>
      <c r="C5799" t="s">
        <v>13231</v>
      </c>
      <c r="D5799" t="s">
        <v>1951</v>
      </c>
      <c r="E5799" t="s">
        <v>578</v>
      </c>
      <c r="F5799" t="s">
        <v>13285</v>
      </c>
      <c r="G5799" s="11"/>
      <c r="H5799" s="11"/>
    </row>
    <row r="5800" spans="1:8" x14ac:dyDescent="0.2">
      <c r="A5800" t="str">
        <f t="shared" si="100"/>
        <v>RHM01188 SUR E8 HPB/Urology</v>
      </c>
      <c r="B5800" t="s">
        <v>222</v>
      </c>
      <c r="C5800" t="s">
        <v>13231</v>
      </c>
      <c r="D5800" t="s">
        <v>1951</v>
      </c>
      <c r="E5800" t="s">
        <v>578</v>
      </c>
      <c r="F5800" t="s">
        <v>13286</v>
      </c>
      <c r="G5800" s="11"/>
      <c r="H5800" s="11"/>
    </row>
    <row r="5801" spans="1:8" x14ac:dyDescent="0.2">
      <c r="A5801" t="str">
        <f t="shared" si="100"/>
        <v>RHM01188 SUR F11 IF</v>
      </c>
      <c r="B5801" t="s">
        <v>222</v>
      </c>
      <c r="C5801" t="s">
        <v>13231</v>
      </c>
      <c r="D5801" t="s">
        <v>1951</v>
      </c>
      <c r="E5801" t="s">
        <v>578</v>
      </c>
      <c r="F5801" t="s">
        <v>13287</v>
      </c>
      <c r="G5801" s="11"/>
      <c r="H5801" s="11"/>
    </row>
    <row r="5802" spans="1:8" x14ac:dyDescent="0.2">
      <c r="A5802" t="str">
        <f t="shared" si="100"/>
        <v>RHM01188 SUR Ward F5</v>
      </c>
      <c r="B5802" t="s">
        <v>222</v>
      </c>
      <c r="C5802" t="s">
        <v>13231</v>
      </c>
      <c r="D5802" t="s">
        <v>1951</v>
      </c>
      <c r="E5802" t="s">
        <v>578</v>
      </c>
      <c r="F5802" t="s">
        <v>13288</v>
      </c>
      <c r="G5802" s="11"/>
      <c r="H5802" s="11"/>
    </row>
    <row r="5803" spans="1:8" x14ac:dyDescent="0.2">
      <c r="A5803" t="str">
        <f t="shared" si="100"/>
        <v>RHM01188 T&amp;O PAH Brooke Ward</v>
      </c>
      <c r="B5803" t="s">
        <v>222</v>
      </c>
      <c r="C5803" t="s">
        <v>13231</v>
      </c>
      <c r="D5803" t="s">
        <v>1951</v>
      </c>
      <c r="E5803" t="s">
        <v>578</v>
      </c>
      <c r="F5803" t="s">
        <v>13289</v>
      </c>
      <c r="G5803" s="11"/>
      <c r="H5803" s="11"/>
    </row>
    <row r="5804" spans="1:8" x14ac:dyDescent="0.2">
      <c r="A5804" t="str">
        <f t="shared" si="100"/>
        <v>RHM01188 T&amp;O Trauma Admissions Unit</v>
      </c>
      <c r="B5804" t="s">
        <v>222</v>
      </c>
      <c r="C5804" t="s">
        <v>13231</v>
      </c>
      <c r="D5804" t="s">
        <v>1951</v>
      </c>
      <c r="E5804" t="s">
        <v>578</v>
      </c>
      <c r="F5804" t="s">
        <v>13290</v>
      </c>
      <c r="G5804" s="11"/>
      <c r="H5804" s="11"/>
    </row>
    <row r="5805" spans="1:8" x14ac:dyDescent="0.2">
      <c r="A5805" t="str">
        <f t="shared" si="100"/>
        <v>RHM01188 T&amp;O Ward Brooke</v>
      </c>
      <c r="B5805" t="s">
        <v>222</v>
      </c>
      <c r="C5805" t="s">
        <v>13231</v>
      </c>
      <c r="D5805" t="s">
        <v>1951</v>
      </c>
      <c r="E5805" t="s">
        <v>578</v>
      </c>
      <c r="F5805" t="s">
        <v>13291</v>
      </c>
      <c r="G5805" s="11" t="s">
        <v>14290</v>
      </c>
      <c r="H5805" s="11">
        <v>43885</v>
      </c>
    </row>
    <row r="5806" spans="1:8" x14ac:dyDescent="0.2">
      <c r="A5806" t="str">
        <f t="shared" si="100"/>
        <v>RHM01188 T&amp;O Ward F1 Elective</v>
      </c>
      <c r="B5806" t="s">
        <v>222</v>
      </c>
      <c r="C5806" t="s">
        <v>13231</v>
      </c>
      <c r="D5806" t="s">
        <v>1951</v>
      </c>
      <c r="E5806" t="s">
        <v>578</v>
      </c>
      <c r="F5806" t="s">
        <v>14295</v>
      </c>
      <c r="G5806" s="11"/>
      <c r="H5806" s="11"/>
    </row>
    <row r="5807" spans="1:8" x14ac:dyDescent="0.2">
      <c r="A5807" t="str">
        <f t="shared" si="100"/>
        <v>RHM01188 T&amp;O Ward F1 Major Trauma Unit</v>
      </c>
      <c r="B5807" t="s">
        <v>222</v>
      </c>
      <c r="C5807" t="s">
        <v>13231</v>
      </c>
      <c r="D5807" t="s">
        <v>1951</v>
      </c>
      <c r="E5807" t="s">
        <v>578</v>
      </c>
      <c r="F5807" t="s">
        <v>13292</v>
      </c>
      <c r="G5807" s="11" t="s">
        <v>14290</v>
      </c>
      <c r="H5807" s="11">
        <v>43885</v>
      </c>
    </row>
    <row r="5808" spans="1:8" x14ac:dyDescent="0.2">
      <c r="A5808" t="str">
        <f t="shared" si="100"/>
        <v>RHM01188 T&amp;O Ward F2 Trauma</v>
      </c>
      <c r="B5808" t="s">
        <v>222</v>
      </c>
      <c r="C5808" t="s">
        <v>13231</v>
      </c>
      <c r="D5808" t="s">
        <v>1951</v>
      </c>
      <c r="E5808" t="s">
        <v>578</v>
      </c>
      <c r="F5808" t="s">
        <v>14296</v>
      </c>
      <c r="G5808" s="11"/>
      <c r="H5808" s="11"/>
    </row>
    <row r="5809" spans="1:8" x14ac:dyDescent="0.2">
      <c r="A5809" t="str">
        <f t="shared" si="100"/>
        <v>RHM01188 T&amp;O Ward F3 Trauma</v>
      </c>
      <c r="B5809" t="s">
        <v>222</v>
      </c>
      <c r="C5809" t="s">
        <v>13231</v>
      </c>
      <c r="D5809" t="s">
        <v>1951</v>
      </c>
      <c r="E5809" t="s">
        <v>578</v>
      </c>
      <c r="F5809" t="s">
        <v>13293</v>
      </c>
      <c r="G5809" s="11"/>
      <c r="H5809" s="11"/>
    </row>
    <row r="5810" spans="1:8" x14ac:dyDescent="0.2">
      <c r="A5810" t="str">
        <f t="shared" si="100"/>
        <v>RHM01188 T&amp;O Ward F4</v>
      </c>
      <c r="B5810" t="s">
        <v>222</v>
      </c>
      <c r="C5810" t="s">
        <v>13231</v>
      </c>
      <c r="D5810" t="s">
        <v>1951</v>
      </c>
      <c r="E5810" t="s">
        <v>578</v>
      </c>
      <c r="F5810" t="s">
        <v>13294</v>
      </c>
      <c r="G5810" s="11"/>
      <c r="H5810" s="11"/>
    </row>
    <row r="5811" spans="1:8" x14ac:dyDescent="0.2">
      <c r="A5811" t="str">
        <f t="shared" si="100"/>
        <v>RRK98AMU SS GHH</v>
      </c>
      <c r="B5811" t="s">
        <v>222</v>
      </c>
      <c r="C5811" t="s">
        <v>13231</v>
      </c>
      <c r="D5811" t="s">
        <v>1951</v>
      </c>
      <c r="E5811" t="s">
        <v>578</v>
      </c>
      <c r="F5811" t="s">
        <v>13295</v>
      </c>
      <c r="G5811" s="11"/>
      <c r="H5811" s="11"/>
    </row>
    <row r="5812" spans="1:8" x14ac:dyDescent="0.2">
      <c r="A5812" t="str">
        <f t="shared" si="100"/>
        <v>RRK98Critical Care GHH</v>
      </c>
      <c r="B5812" t="s">
        <v>223</v>
      </c>
      <c r="C5812" t="s">
        <v>13296</v>
      </c>
      <c r="D5812" t="s">
        <v>3262</v>
      </c>
      <c r="E5812" t="s">
        <v>2998</v>
      </c>
      <c r="F5812" t="s">
        <v>13297</v>
      </c>
      <c r="G5812" s="11"/>
      <c r="H5812" s="11"/>
    </row>
    <row r="5813" spans="1:8" x14ac:dyDescent="0.2">
      <c r="A5813" t="str">
        <f t="shared" si="100"/>
        <v>RRK98Delivery Suite GHH</v>
      </c>
      <c r="B5813" t="s">
        <v>223</v>
      </c>
      <c r="C5813" t="s">
        <v>13296</v>
      </c>
      <c r="D5813" t="s">
        <v>3262</v>
      </c>
      <c r="E5813" t="s">
        <v>2998</v>
      </c>
      <c r="F5813" t="s">
        <v>13298</v>
      </c>
      <c r="G5813" s="11"/>
      <c r="H5813" s="11"/>
    </row>
    <row r="5814" spans="1:8" x14ac:dyDescent="0.2">
      <c r="A5814" t="str">
        <f t="shared" si="100"/>
        <v>RRK98Homeward Centre GHH</v>
      </c>
      <c r="B5814" t="s">
        <v>223</v>
      </c>
      <c r="C5814" t="s">
        <v>13296</v>
      </c>
      <c r="D5814" t="s">
        <v>3262</v>
      </c>
      <c r="E5814" t="s">
        <v>2998</v>
      </c>
      <c r="F5814" t="s">
        <v>13299</v>
      </c>
      <c r="G5814" s="11"/>
      <c r="H5814" s="11"/>
    </row>
    <row r="5815" spans="1:8" x14ac:dyDescent="0.2">
      <c r="A5815" t="str">
        <f t="shared" si="100"/>
        <v>RRK98MAC &amp; Ward 4 GHH</v>
      </c>
      <c r="B5815" t="s">
        <v>223</v>
      </c>
      <c r="C5815" t="s">
        <v>13296</v>
      </c>
      <c r="D5815" t="s">
        <v>3262</v>
      </c>
      <c r="E5815" t="s">
        <v>2998</v>
      </c>
      <c r="F5815" t="s">
        <v>13300</v>
      </c>
      <c r="G5815" s="11"/>
      <c r="H5815" s="11"/>
    </row>
    <row r="5816" spans="1:8" x14ac:dyDescent="0.2">
      <c r="A5816" t="str">
        <f t="shared" si="100"/>
        <v>RRK98NNU GHH</v>
      </c>
      <c r="B5816" t="s">
        <v>223</v>
      </c>
      <c r="C5816" t="s">
        <v>13296</v>
      </c>
      <c r="D5816" t="s">
        <v>3262</v>
      </c>
      <c r="E5816" t="s">
        <v>2998</v>
      </c>
      <c r="F5816" t="s">
        <v>13301</v>
      </c>
      <c r="G5816" s="11"/>
      <c r="H5816" s="11"/>
    </row>
    <row r="5817" spans="1:8" x14ac:dyDescent="0.2">
      <c r="A5817" t="str">
        <f t="shared" si="100"/>
        <v>RRK98PAU &amp; CAU GHH</v>
      </c>
      <c r="B5817" t="s">
        <v>223</v>
      </c>
      <c r="C5817" t="s">
        <v>13296</v>
      </c>
      <c r="D5817" t="s">
        <v>3262</v>
      </c>
      <c r="E5817" t="s">
        <v>2998</v>
      </c>
      <c r="F5817" t="s">
        <v>13302</v>
      </c>
      <c r="G5817" s="11"/>
      <c r="H5817" s="11"/>
    </row>
    <row r="5818" spans="1:8" x14ac:dyDescent="0.2">
      <c r="A5818" t="str">
        <f t="shared" si="100"/>
        <v>RRK98SCBU GHH</v>
      </c>
      <c r="B5818" t="s">
        <v>223</v>
      </c>
      <c r="C5818" t="s">
        <v>13296</v>
      </c>
      <c r="D5818" t="s">
        <v>3262</v>
      </c>
      <c r="E5818" t="s">
        <v>2998</v>
      </c>
      <c r="F5818" t="s">
        <v>13303</v>
      </c>
      <c r="G5818" s="11" t="s">
        <v>13305</v>
      </c>
      <c r="H5818" s="11">
        <v>43734</v>
      </c>
    </row>
    <row r="5819" spans="1:8" x14ac:dyDescent="0.2">
      <c r="A5819" t="str">
        <f t="shared" si="100"/>
        <v>RRK98Ward 10 GHH *</v>
      </c>
      <c r="B5819" t="s">
        <v>223</v>
      </c>
      <c r="C5819" t="s">
        <v>13296</v>
      </c>
      <c r="D5819" t="s">
        <v>3262</v>
      </c>
      <c r="E5819" t="s">
        <v>2998</v>
      </c>
      <c r="F5819" t="s">
        <v>13304</v>
      </c>
      <c r="G5819" s="11"/>
      <c r="H5819" s="11"/>
    </row>
    <row r="5820" spans="1:8" x14ac:dyDescent="0.2">
      <c r="A5820" t="str">
        <f t="shared" si="100"/>
        <v>RRK98Ward 11 GHH</v>
      </c>
      <c r="B5820" t="s">
        <v>223</v>
      </c>
      <c r="C5820" t="s">
        <v>13296</v>
      </c>
      <c r="D5820" t="s">
        <v>3262</v>
      </c>
      <c r="E5820" t="s">
        <v>2998</v>
      </c>
      <c r="F5820" t="s">
        <v>13306</v>
      </c>
      <c r="G5820" s="11"/>
      <c r="H5820" s="11"/>
    </row>
    <row r="5821" spans="1:8" x14ac:dyDescent="0.2">
      <c r="A5821" t="str">
        <f t="shared" si="100"/>
        <v>RRK98Ward 12 GHH</v>
      </c>
      <c r="B5821" t="s">
        <v>223</v>
      </c>
      <c r="C5821" t="s">
        <v>13296</v>
      </c>
      <c r="D5821" t="s">
        <v>3262</v>
      </c>
      <c r="E5821" t="s">
        <v>2998</v>
      </c>
      <c r="F5821" t="s">
        <v>13307</v>
      </c>
      <c r="G5821" s="11"/>
      <c r="H5821" s="11"/>
    </row>
    <row r="5822" spans="1:8" x14ac:dyDescent="0.2">
      <c r="A5822" t="str">
        <f t="shared" si="100"/>
        <v>RRK98Ward 14 GHH</v>
      </c>
      <c r="B5822" t="s">
        <v>223</v>
      </c>
      <c r="C5822" t="s">
        <v>13296</v>
      </c>
      <c r="D5822" t="s">
        <v>3262</v>
      </c>
      <c r="E5822" t="s">
        <v>2998</v>
      </c>
      <c r="F5822" t="s">
        <v>13308</v>
      </c>
      <c r="G5822" s="11"/>
      <c r="H5822" s="11"/>
    </row>
    <row r="5823" spans="1:8" x14ac:dyDescent="0.2">
      <c r="A5823" t="str">
        <f t="shared" si="100"/>
        <v>RRK98Ward 15 GHH</v>
      </c>
      <c r="B5823" t="s">
        <v>223</v>
      </c>
      <c r="C5823" t="s">
        <v>13296</v>
      </c>
      <c r="D5823" t="s">
        <v>3262</v>
      </c>
      <c r="E5823" t="s">
        <v>2998</v>
      </c>
      <c r="F5823" t="s">
        <v>13309</v>
      </c>
      <c r="G5823" s="11"/>
      <c r="H5823" s="11"/>
    </row>
    <row r="5824" spans="1:8" x14ac:dyDescent="0.2">
      <c r="A5824" t="str">
        <f t="shared" si="100"/>
        <v>RRK98Ward 16 GHH</v>
      </c>
      <c r="B5824" t="s">
        <v>223</v>
      </c>
      <c r="C5824" t="s">
        <v>13296</v>
      </c>
      <c r="D5824" t="s">
        <v>3262</v>
      </c>
      <c r="E5824" t="s">
        <v>2998</v>
      </c>
      <c r="F5824" t="s">
        <v>13310</v>
      </c>
      <c r="G5824" s="11"/>
      <c r="H5824" s="11"/>
    </row>
    <row r="5825" spans="1:8" x14ac:dyDescent="0.2">
      <c r="A5825" t="str">
        <f t="shared" si="100"/>
        <v>RRK98Ward 17 GHH *</v>
      </c>
      <c r="B5825" t="s">
        <v>223</v>
      </c>
      <c r="C5825" t="s">
        <v>13296</v>
      </c>
      <c r="D5825" t="s">
        <v>3262</v>
      </c>
      <c r="E5825" t="s">
        <v>2998</v>
      </c>
      <c r="F5825" t="s">
        <v>13311</v>
      </c>
      <c r="G5825" s="11"/>
      <c r="H5825" s="11"/>
    </row>
    <row r="5826" spans="1:8" x14ac:dyDescent="0.2">
      <c r="A5826" t="str">
        <f t="shared" si="100"/>
        <v>RRK98Ward 2 GHH</v>
      </c>
      <c r="B5826" t="s">
        <v>223</v>
      </c>
      <c r="C5826" t="s">
        <v>13296</v>
      </c>
      <c r="D5826" t="s">
        <v>3262</v>
      </c>
      <c r="E5826" t="s">
        <v>2998</v>
      </c>
      <c r="F5826" t="s">
        <v>13312</v>
      </c>
      <c r="G5826" s="11"/>
      <c r="H5826" s="11"/>
    </row>
    <row r="5827" spans="1:8" x14ac:dyDescent="0.2">
      <c r="A5827" t="str">
        <f t="shared" si="100"/>
        <v>RRK98Ward 21 GHH</v>
      </c>
      <c r="B5827" t="s">
        <v>223</v>
      </c>
      <c r="C5827" t="s">
        <v>13296</v>
      </c>
      <c r="D5827" t="s">
        <v>3262</v>
      </c>
      <c r="E5827" t="s">
        <v>2998</v>
      </c>
      <c r="F5827" t="s">
        <v>13313</v>
      </c>
      <c r="G5827" s="11"/>
      <c r="H5827" s="11"/>
    </row>
    <row r="5828" spans="1:8" x14ac:dyDescent="0.2">
      <c r="A5828" t="str">
        <f t="shared" si="100"/>
        <v>RRK98Ward 23 GHH</v>
      </c>
      <c r="B5828" t="s">
        <v>223</v>
      </c>
      <c r="C5828" t="s">
        <v>13296</v>
      </c>
      <c r="D5828" t="s">
        <v>3262</v>
      </c>
      <c r="E5828" t="s">
        <v>2998</v>
      </c>
      <c r="F5828" t="s">
        <v>13314</v>
      </c>
      <c r="G5828" s="11"/>
      <c r="H5828" s="11"/>
    </row>
    <row r="5829" spans="1:8" x14ac:dyDescent="0.2">
      <c r="A5829" t="str">
        <f t="shared" si="100"/>
        <v>RRK98Ward 24 GHH *</v>
      </c>
      <c r="B5829" t="s">
        <v>223</v>
      </c>
      <c r="C5829" t="s">
        <v>13296</v>
      </c>
      <c r="D5829" t="s">
        <v>3262</v>
      </c>
      <c r="E5829" t="s">
        <v>2998</v>
      </c>
      <c r="F5829" t="s">
        <v>13315</v>
      </c>
      <c r="G5829" s="11"/>
      <c r="H5829" s="11"/>
    </row>
    <row r="5830" spans="1:8" x14ac:dyDescent="0.2">
      <c r="A5830" t="str">
        <f t="shared" si="100"/>
        <v>RRK98Ward 5 GHH</v>
      </c>
      <c r="B5830" t="s">
        <v>223</v>
      </c>
      <c r="C5830" t="s">
        <v>13296</v>
      </c>
      <c r="D5830" t="s">
        <v>3262</v>
      </c>
      <c r="E5830" t="s">
        <v>2998</v>
      </c>
      <c r="F5830" t="s">
        <v>13316</v>
      </c>
      <c r="G5830" s="11"/>
      <c r="H5830" s="11"/>
    </row>
    <row r="5831" spans="1:8" x14ac:dyDescent="0.2">
      <c r="A5831" t="str">
        <f t="shared" si="100"/>
        <v>RRK98Ward 7 GHH</v>
      </c>
      <c r="B5831" t="s">
        <v>223</v>
      </c>
      <c r="C5831" t="s">
        <v>13296</v>
      </c>
      <c r="D5831" t="s">
        <v>3262</v>
      </c>
      <c r="E5831" t="s">
        <v>2998</v>
      </c>
      <c r="F5831" t="s">
        <v>13317</v>
      </c>
      <c r="G5831" s="11"/>
      <c r="H5831" s="11"/>
    </row>
    <row r="5832" spans="1:8" x14ac:dyDescent="0.2">
      <c r="A5832" t="str">
        <f t="shared" si="100"/>
        <v>RRK98Ward 8 GHH *</v>
      </c>
      <c r="B5832" t="s">
        <v>223</v>
      </c>
      <c r="C5832" t="s">
        <v>13296</v>
      </c>
      <c r="D5832" t="s">
        <v>3262</v>
      </c>
      <c r="E5832" t="s">
        <v>2998</v>
      </c>
      <c r="F5832" t="s">
        <v>13318</v>
      </c>
      <c r="G5832" s="11"/>
      <c r="H5832" s="11"/>
    </row>
    <row r="5833" spans="1:8" x14ac:dyDescent="0.2">
      <c r="A5833" t="str">
        <f t="shared" si="100"/>
        <v>RRK98Ward 9 GHH</v>
      </c>
      <c r="B5833" t="s">
        <v>223</v>
      </c>
      <c r="C5833" t="s">
        <v>13296</v>
      </c>
      <c r="D5833" t="s">
        <v>3262</v>
      </c>
      <c r="E5833" t="s">
        <v>2998</v>
      </c>
      <c r="F5833" t="s">
        <v>13319</v>
      </c>
      <c r="G5833" s="11"/>
      <c r="H5833" s="11"/>
    </row>
    <row r="5834" spans="1:8" x14ac:dyDescent="0.2">
      <c r="A5834" t="str">
        <f t="shared" si="100"/>
        <v>RRK97AMU 1 BHH</v>
      </c>
      <c r="B5834" t="s">
        <v>223</v>
      </c>
      <c r="C5834" t="s">
        <v>13296</v>
      </c>
      <c r="D5834" t="s">
        <v>3262</v>
      </c>
      <c r="E5834" t="s">
        <v>2998</v>
      </c>
      <c r="F5834" t="s">
        <v>13320</v>
      </c>
      <c r="G5834" s="11"/>
      <c r="H5834" s="11"/>
    </row>
    <row r="5835" spans="1:8" x14ac:dyDescent="0.2">
      <c r="A5835" t="str">
        <f t="shared" si="100"/>
        <v>RRK97AMU 2 BHH</v>
      </c>
      <c r="B5835" t="s">
        <v>223</v>
      </c>
      <c r="C5835" t="s">
        <v>13296</v>
      </c>
      <c r="D5835" t="s">
        <v>3265</v>
      </c>
      <c r="E5835" t="s">
        <v>3266</v>
      </c>
      <c r="F5835" t="s">
        <v>13321</v>
      </c>
      <c r="G5835" s="11"/>
      <c r="H5835" s="11"/>
    </row>
    <row r="5836" spans="1:8" x14ac:dyDescent="0.2">
      <c r="A5836" t="str">
        <f t="shared" si="100"/>
        <v>RRK97Aspen BHH</v>
      </c>
      <c r="B5836" t="s">
        <v>223</v>
      </c>
      <c r="C5836" t="s">
        <v>13296</v>
      </c>
      <c r="D5836" t="s">
        <v>3265</v>
      </c>
      <c r="E5836" t="s">
        <v>3266</v>
      </c>
      <c r="F5836" t="s">
        <v>13322</v>
      </c>
      <c r="G5836" s="11"/>
      <c r="H5836" s="11"/>
    </row>
    <row r="5837" spans="1:8" x14ac:dyDescent="0.2">
      <c r="A5837" t="str">
        <f t="shared" si="100"/>
        <v>RRK97Cedar BHH</v>
      </c>
      <c r="B5837" t="s">
        <v>223</v>
      </c>
      <c r="C5837" t="s">
        <v>13296</v>
      </c>
      <c r="D5837" t="s">
        <v>3265</v>
      </c>
      <c r="E5837" t="s">
        <v>3266</v>
      </c>
      <c r="F5837" t="s">
        <v>13323</v>
      </c>
      <c r="G5837" s="11"/>
      <c r="H5837" s="11"/>
    </row>
    <row r="5838" spans="1:8" x14ac:dyDescent="0.2">
      <c r="A5838" t="str">
        <f t="shared" si="100"/>
        <v>RRK97Critical Care BHH</v>
      </c>
      <c r="B5838" t="s">
        <v>223</v>
      </c>
      <c r="C5838" t="s">
        <v>13296</v>
      </c>
      <c r="D5838" t="s">
        <v>3265</v>
      </c>
      <c r="E5838" t="s">
        <v>3266</v>
      </c>
      <c r="F5838" t="s">
        <v>13324</v>
      </c>
      <c r="G5838" s="11"/>
      <c r="H5838" s="11"/>
    </row>
    <row r="5839" spans="1:8" x14ac:dyDescent="0.2">
      <c r="A5839" t="str">
        <f t="shared" si="100"/>
        <v>RRK97Delivery Suite BHH</v>
      </c>
      <c r="B5839" t="s">
        <v>223</v>
      </c>
      <c r="C5839" t="s">
        <v>13296</v>
      </c>
      <c r="D5839" t="s">
        <v>3265</v>
      </c>
      <c r="E5839" t="s">
        <v>3266</v>
      </c>
      <c r="F5839" t="s">
        <v>13325</v>
      </c>
      <c r="G5839" s="11"/>
      <c r="H5839" s="11"/>
    </row>
    <row r="5840" spans="1:8" x14ac:dyDescent="0.2">
      <c r="A5840" t="str">
        <f t="shared" si="100"/>
        <v>RRK97HASU &amp; ASU BHH</v>
      </c>
      <c r="B5840" t="s">
        <v>223</v>
      </c>
      <c r="C5840" t="s">
        <v>13296</v>
      </c>
      <c r="D5840" t="s">
        <v>3265</v>
      </c>
      <c r="E5840" t="s">
        <v>3266</v>
      </c>
      <c r="F5840" t="s">
        <v>13326</v>
      </c>
      <c r="G5840" s="11"/>
      <c r="H5840" s="11"/>
    </row>
    <row r="5841" spans="1:8" x14ac:dyDescent="0.2">
      <c r="A5841" t="str">
        <f t="shared" si="100"/>
        <v>RRK97Heartlands Trauma Unit (Ward 8 &amp; 9)</v>
      </c>
      <c r="B5841" t="s">
        <v>223</v>
      </c>
      <c r="C5841" t="s">
        <v>13296</v>
      </c>
      <c r="D5841" t="s">
        <v>3265</v>
      </c>
      <c r="E5841" t="s">
        <v>3266</v>
      </c>
      <c r="F5841" t="s">
        <v>13327</v>
      </c>
      <c r="G5841" s="11" t="s">
        <v>13305</v>
      </c>
      <c r="H5841" s="11">
        <v>43734</v>
      </c>
    </row>
    <row r="5842" spans="1:8" x14ac:dyDescent="0.2">
      <c r="A5842" t="str">
        <f t="shared" si="100"/>
        <v>RRK97ID Unit BHH</v>
      </c>
      <c r="B5842" t="s">
        <v>223</v>
      </c>
      <c r="C5842" t="s">
        <v>13296</v>
      </c>
      <c r="D5842" t="s">
        <v>3265</v>
      </c>
      <c r="E5842" t="s">
        <v>3266</v>
      </c>
      <c r="F5842" t="s">
        <v>13328</v>
      </c>
      <c r="G5842" s="11"/>
      <c r="H5842" s="11"/>
    </row>
    <row r="5843" spans="1:8" x14ac:dyDescent="0.2">
      <c r="A5843" t="str">
        <f t="shared" ref="A5843:A5906" si="101">CONCATENATE(D5844,F5844)</f>
        <v>RRK97Maple BHH</v>
      </c>
      <c r="B5843" t="s">
        <v>223</v>
      </c>
      <c r="C5843" t="s">
        <v>13296</v>
      </c>
      <c r="D5843" t="s">
        <v>3265</v>
      </c>
      <c r="E5843" t="s">
        <v>3266</v>
      </c>
      <c r="F5843" t="s">
        <v>13329</v>
      </c>
      <c r="G5843" s="11"/>
      <c r="H5843" s="11"/>
    </row>
    <row r="5844" spans="1:8" x14ac:dyDescent="0.2">
      <c r="A5844" t="str">
        <f t="shared" si="101"/>
        <v>RRK97NNU BHH</v>
      </c>
      <c r="B5844" t="s">
        <v>223</v>
      </c>
      <c r="C5844" t="s">
        <v>13296</v>
      </c>
      <c r="D5844" t="s">
        <v>3265</v>
      </c>
      <c r="E5844" t="s">
        <v>3266</v>
      </c>
      <c r="F5844" t="s">
        <v>13330</v>
      </c>
      <c r="G5844" s="11"/>
      <c r="H5844" s="11"/>
    </row>
    <row r="5845" spans="1:8" x14ac:dyDescent="0.2">
      <c r="A5845" t="str">
        <f t="shared" si="101"/>
        <v>RRK97PAU &amp; CAU BHH</v>
      </c>
      <c r="B5845" t="s">
        <v>223</v>
      </c>
      <c r="C5845" t="s">
        <v>13296</v>
      </c>
      <c r="D5845" t="s">
        <v>3265</v>
      </c>
      <c r="E5845" t="s">
        <v>3266</v>
      </c>
      <c r="F5845" t="s">
        <v>13331</v>
      </c>
      <c r="G5845" s="11"/>
      <c r="H5845" s="11"/>
    </row>
    <row r="5846" spans="1:8" x14ac:dyDescent="0.2">
      <c r="A5846" t="str">
        <f t="shared" si="101"/>
        <v>RRK97Ward 1 BHH</v>
      </c>
      <c r="B5846" t="s">
        <v>223</v>
      </c>
      <c r="C5846" t="s">
        <v>13296</v>
      </c>
      <c r="D5846" t="s">
        <v>3265</v>
      </c>
      <c r="E5846" t="s">
        <v>3266</v>
      </c>
      <c r="F5846" t="s">
        <v>13332</v>
      </c>
      <c r="G5846" s="11"/>
      <c r="H5846" s="11"/>
    </row>
    <row r="5847" spans="1:8" x14ac:dyDescent="0.2">
      <c r="A5847" t="str">
        <f t="shared" si="101"/>
        <v>RRK97Ward 10 BHH</v>
      </c>
      <c r="B5847" t="s">
        <v>223</v>
      </c>
      <c r="C5847" t="s">
        <v>13296</v>
      </c>
      <c r="D5847" t="s">
        <v>3265</v>
      </c>
      <c r="E5847" t="s">
        <v>3266</v>
      </c>
      <c r="F5847" t="s">
        <v>13333</v>
      </c>
      <c r="G5847" s="11"/>
      <c r="H5847" s="11"/>
    </row>
    <row r="5848" spans="1:8" x14ac:dyDescent="0.2">
      <c r="A5848" t="str">
        <f t="shared" si="101"/>
        <v>RRK97Ward 11 BHH</v>
      </c>
      <c r="B5848" t="s">
        <v>223</v>
      </c>
      <c r="C5848" t="s">
        <v>13296</v>
      </c>
      <c r="D5848" t="s">
        <v>3265</v>
      </c>
      <c r="E5848" t="s">
        <v>3266</v>
      </c>
      <c r="F5848" t="s">
        <v>13334</v>
      </c>
      <c r="G5848" s="11"/>
      <c r="H5848" s="11"/>
    </row>
    <row r="5849" spans="1:8" x14ac:dyDescent="0.2">
      <c r="A5849" t="str">
        <f t="shared" si="101"/>
        <v>RRK97Ward 12 BHH</v>
      </c>
      <c r="B5849" t="s">
        <v>223</v>
      </c>
      <c r="C5849" t="s">
        <v>13296</v>
      </c>
      <c r="D5849" t="s">
        <v>3265</v>
      </c>
      <c r="E5849" t="s">
        <v>3266</v>
      </c>
      <c r="F5849" t="s">
        <v>13335</v>
      </c>
      <c r="G5849" s="11"/>
      <c r="H5849" s="11"/>
    </row>
    <row r="5850" spans="1:8" x14ac:dyDescent="0.2">
      <c r="A5850" t="str">
        <f t="shared" si="101"/>
        <v>RRK97Ward 15/16 BHH</v>
      </c>
      <c r="B5850" t="s">
        <v>223</v>
      </c>
      <c r="C5850" t="s">
        <v>13296</v>
      </c>
      <c r="D5850" t="s">
        <v>3265</v>
      </c>
      <c r="E5850" t="s">
        <v>3266</v>
      </c>
      <c r="F5850" t="s">
        <v>13336</v>
      </c>
      <c r="G5850" s="11"/>
      <c r="H5850" s="11"/>
    </row>
    <row r="5851" spans="1:8" x14ac:dyDescent="0.2">
      <c r="A5851" t="str">
        <f t="shared" si="101"/>
        <v>RRK97Ward 18 BHH (gastro)</v>
      </c>
      <c r="B5851" t="s">
        <v>223</v>
      </c>
      <c r="C5851" t="s">
        <v>13296</v>
      </c>
      <c r="D5851" t="s">
        <v>3265</v>
      </c>
      <c r="E5851" t="s">
        <v>3266</v>
      </c>
      <c r="F5851" t="s">
        <v>13337</v>
      </c>
      <c r="G5851" s="11"/>
      <c r="H5851" s="11"/>
    </row>
    <row r="5852" spans="1:8" x14ac:dyDescent="0.2">
      <c r="A5852" t="str">
        <f t="shared" si="101"/>
        <v>RRK97Ward 19 BHH</v>
      </c>
      <c r="B5852" t="s">
        <v>223</v>
      </c>
      <c r="C5852" t="s">
        <v>13296</v>
      </c>
      <c r="D5852" t="s">
        <v>3265</v>
      </c>
      <c r="E5852" t="s">
        <v>3266</v>
      </c>
      <c r="F5852" t="s">
        <v>13338</v>
      </c>
      <c r="G5852" s="11"/>
      <c r="H5852" s="11"/>
    </row>
    <row r="5853" spans="1:8" x14ac:dyDescent="0.2">
      <c r="A5853" t="str">
        <f t="shared" si="101"/>
        <v>RRK97Ward 2 BHH *</v>
      </c>
      <c r="B5853" t="s">
        <v>223</v>
      </c>
      <c r="C5853" t="s">
        <v>13296</v>
      </c>
      <c r="D5853" t="s">
        <v>3265</v>
      </c>
      <c r="E5853" t="s">
        <v>3266</v>
      </c>
      <c r="F5853" t="s">
        <v>13339</v>
      </c>
      <c r="G5853" s="11"/>
      <c r="H5853" s="11"/>
    </row>
    <row r="5854" spans="1:8" x14ac:dyDescent="0.2">
      <c r="A5854" t="str">
        <f t="shared" si="101"/>
        <v>RRK97Ward 21 BHH</v>
      </c>
      <c r="B5854" t="s">
        <v>223</v>
      </c>
      <c r="C5854" t="s">
        <v>13296</v>
      </c>
      <c r="D5854" t="s">
        <v>3265</v>
      </c>
      <c r="E5854" t="s">
        <v>3266</v>
      </c>
      <c r="F5854" t="s">
        <v>13340</v>
      </c>
      <c r="G5854" s="11"/>
      <c r="H5854" s="11"/>
    </row>
    <row r="5855" spans="1:8" x14ac:dyDescent="0.2">
      <c r="A5855" t="str">
        <f t="shared" si="101"/>
        <v>RRK97Ward 24 BHH</v>
      </c>
      <c r="B5855" t="s">
        <v>223</v>
      </c>
      <c r="C5855" t="s">
        <v>13296</v>
      </c>
      <c r="D5855" t="s">
        <v>3265</v>
      </c>
      <c r="E5855" t="s">
        <v>3266</v>
      </c>
      <c r="F5855" t="s">
        <v>13341</v>
      </c>
      <c r="G5855" s="11"/>
      <c r="H5855" s="11"/>
    </row>
    <row r="5856" spans="1:8" x14ac:dyDescent="0.2">
      <c r="A5856" t="str">
        <f t="shared" si="101"/>
        <v>RRK97Ward 26 BHH</v>
      </c>
      <c r="B5856" t="s">
        <v>223</v>
      </c>
      <c r="C5856" t="s">
        <v>13296</v>
      </c>
      <c r="D5856" t="s">
        <v>3265</v>
      </c>
      <c r="E5856" t="s">
        <v>3266</v>
      </c>
      <c r="F5856" t="s">
        <v>13342</v>
      </c>
      <c r="G5856" s="11"/>
      <c r="H5856" s="11"/>
    </row>
    <row r="5857" spans="1:8" x14ac:dyDescent="0.2">
      <c r="A5857" t="str">
        <f t="shared" si="101"/>
        <v>RRK97Ward 29 BHH*</v>
      </c>
      <c r="B5857" t="s">
        <v>223</v>
      </c>
      <c r="C5857" t="s">
        <v>13296</v>
      </c>
      <c r="D5857" t="s">
        <v>3265</v>
      </c>
      <c r="E5857" t="s">
        <v>3266</v>
      </c>
      <c r="F5857" t="s">
        <v>13343</v>
      </c>
      <c r="G5857" s="11"/>
      <c r="H5857" s="11"/>
    </row>
    <row r="5858" spans="1:8" x14ac:dyDescent="0.2">
      <c r="A5858" t="str">
        <f t="shared" si="101"/>
        <v>RRK97Ward 3 BHH</v>
      </c>
      <c r="B5858" t="s">
        <v>223</v>
      </c>
      <c r="C5858" t="s">
        <v>13296</v>
      </c>
      <c r="D5858" t="s">
        <v>3265</v>
      </c>
      <c r="E5858" t="s">
        <v>3266</v>
      </c>
      <c r="F5858" t="s">
        <v>13344</v>
      </c>
      <c r="G5858" s="11"/>
      <c r="H5858" s="11"/>
    </row>
    <row r="5859" spans="1:8" x14ac:dyDescent="0.2">
      <c r="A5859" t="str">
        <f t="shared" si="101"/>
        <v>RRK97Ward 30 BHH</v>
      </c>
      <c r="B5859" t="s">
        <v>223</v>
      </c>
      <c r="C5859" t="s">
        <v>13296</v>
      </c>
      <c r="D5859" t="s">
        <v>3265</v>
      </c>
      <c r="E5859" t="s">
        <v>3266</v>
      </c>
      <c r="F5859" t="s">
        <v>13345</v>
      </c>
      <c r="G5859" s="11"/>
      <c r="H5859" s="11"/>
    </row>
    <row r="5860" spans="1:8" x14ac:dyDescent="0.2">
      <c r="A5860" t="str">
        <f t="shared" si="101"/>
        <v>RRK97Ward 4 BHH</v>
      </c>
      <c r="B5860" t="s">
        <v>223</v>
      </c>
      <c r="C5860" t="s">
        <v>13296</v>
      </c>
      <c r="D5860" t="s">
        <v>3265</v>
      </c>
      <c r="E5860" t="s">
        <v>3266</v>
      </c>
      <c r="F5860" t="s">
        <v>13346</v>
      </c>
      <c r="G5860" s="11"/>
      <c r="H5860" s="11"/>
    </row>
    <row r="5861" spans="1:8" x14ac:dyDescent="0.2">
      <c r="A5861" t="str">
        <f t="shared" si="101"/>
        <v>RRK97Ward 5 BHH</v>
      </c>
      <c r="B5861" t="s">
        <v>223</v>
      </c>
      <c r="C5861" t="s">
        <v>13296</v>
      </c>
      <c r="D5861" t="s">
        <v>3265</v>
      </c>
      <c r="E5861" t="s">
        <v>3266</v>
      </c>
      <c r="F5861" t="s">
        <v>13347</v>
      </c>
      <c r="G5861" s="11"/>
      <c r="H5861" s="11"/>
    </row>
    <row r="5862" spans="1:8" x14ac:dyDescent="0.2">
      <c r="A5862" t="str">
        <f t="shared" si="101"/>
        <v>RRK97Ward 6 BHH</v>
      </c>
      <c r="B5862" t="s">
        <v>223</v>
      </c>
      <c r="C5862" t="s">
        <v>13296</v>
      </c>
      <c r="D5862" t="s">
        <v>3265</v>
      </c>
      <c r="E5862" t="s">
        <v>3266</v>
      </c>
      <c r="F5862" t="s">
        <v>13348</v>
      </c>
      <c r="G5862" s="11"/>
      <c r="H5862" s="11"/>
    </row>
    <row r="5863" spans="1:8" x14ac:dyDescent="0.2">
      <c r="A5863" t="str">
        <f t="shared" si="101"/>
        <v>RRK97Ward 9 BHH *</v>
      </c>
      <c r="B5863" t="s">
        <v>223</v>
      </c>
      <c r="C5863" t="s">
        <v>13296</v>
      </c>
      <c r="D5863" t="s">
        <v>3265</v>
      </c>
      <c r="E5863" t="s">
        <v>3266</v>
      </c>
      <c r="F5863" t="s">
        <v>13349</v>
      </c>
      <c r="G5863" s="11"/>
      <c r="H5863" s="11"/>
    </row>
    <row r="5864" spans="1:8" x14ac:dyDescent="0.2">
      <c r="A5864" t="str">
        <f t="shared" si="101"/>
        <v>RRK15Bournville</v>
      </c>
      <c r="B5864" t="s">
        <v>223</v>
      </c>
      <c r="C5864" t="s">
        <v>13296</v>
      </c>
      <c r="D5864" t="s">
        <v>3265</v>
      </c>
      <c r="E5864" t="s">
        <v>3266</v>
      </c>
      <c r="F5864" t="s">
        <v>13350</v>
      </c>
      <c r="G5864" s="11"/>
      <c r="H5864" s="11"/>
    </row>
    <row r="5865" spans="1:8" x14ac:dyDescent="0.2">
      <c r="A5865" t="str">
        <f t="shared" si="101"/>
        <v>RRK15Edgbaston</v>
      </c>
      <c r="B5865" t="s">
        <v>223</v>
      </c>
      <c r="C5865" t="s">
        <v>13296</v>
      </c>
      <c r="D5865" t="s">
        <v>3269</v>
      </c>
      <c r="E5865" t="s">
        <v>13351</v>
      </c>
      <c r="F5865" t="s">
        <v>13352</v>
      </c>
      <c r="G5865" s="11"/>
      <c r="H5865" s="11"/>
    </row>
    <row r="5866" spans="1:8" x14ac:dyDescent="0.2">
      <c r="A5866" t="str">
        <f t="shared" si="101"/>
        <v>RRK15Harborne</v>
      </c>
      <c r="B5866" t="s">
        <v>223</v>
      </c>
      <c r="C5866" t="s">
        <v>13296</v>
      </c>
      <c r="D5866" t="s">
        <v>3269</v>
      </c>
      <c r="E5866" t="s">
        <v>13351</v>
      </c>
      <c r="F5866" t="s">
        <v>13353</v>
      </c>
      <c r="G5866" s="11"/>
      <c r="H5866" s="11"/>
    </row>
    <row r="5867" spans="1:8" x14ac:dyDescent="0.2">
      <c r="A5867" t="str">
        <f t="shared" si="101"/>
        <v>RRK15W302</v>
      </c>
      <c r="B5867" t="s">
        <v>223</v>
      </c>
      <c r="C5867" t="s">
        <v>13296</v>
      </c>
      <c r="D5867" t="s">
        <v>3269</v>
      </c>
      <c r="E5867" t="s">
        <v>13351</v>
      </c>
      <c r="F5867" t="s">
        <v>13354</v>
      </c>
      <c r="G5867" s="11"/>
      <c r="H5867" s="11"/>
    </row>
    <row r="5868" spans="1:8" x14ac:dyDescent="0.2">
      <c r="A5868" t="str">
        <f t="shared" si="101"/>
        <v>RRK15W303</v>
      </c>
      <c r="B5868" t="s">
        <v>223</v>
      </c>
      <c r="C5868" t="s">
        <v>13296</v>
      </c>
      <c r="D5868" t="s">
        <v>3269</v>
      </c>
      <c r="E5868" t="s">
        <v>13351</v>
      </c>
      <c r="F5868" t="s">
        <v>13355</v>
      </c>
      <c r="G5868" s="11"/>
      <c r="H5868" s="11"/>
    </row>
    <row r="5869" spans="1:8" x14ac:dyDescent="0.2">
      <c r="A5869" t="str">
        <f t="shared" si="101"/>
        <v>RRK15W304</v>
      </c>
      <c r="B5869" t="s">
        <v>223</v>
      </c>
      <c r="C5869" t="s">
        <v>13296</v>
      </c>
      <c r="D5869" t="s">
        <v>3269</v>
      </c>
      <c r="E5869" t="s">
        <v>13351</v>
      </c>
      <c r="F5869" t="s">
        <v>13356</v>
      </c>
      <c r="G5869" s="11"/>
      <c r="H5869" s="11"/>
    </row>
    <row r="5870" spans="1:8" x14ac:dyDescent="0.2">
      <c r="A5870" t="str">
        <f t="shared" si="101"/>
        <v>RRK15W305</v>
      </c>
      <c r="B5870" t="s">
        <v>223</v>
      </c>
      <c r="C5870" t="s">
        <v>13296</v>
      </c>
      <c r="D5870" t="s">
        <v>3269</v>
      </c>
      <c r="E5870" t="s">
        <v>13351</v>
      </c>
      <c r="F5870" t="s">
        <v>13357</v>
      </c>
      <c r="G5870" s="11"/>
      <c r="H5870" s="11"/>
    </row>
    <row r="5871" spans="1:8" x14ac:dyDescent="0.2">
      <c r="A5871" t="str">
        <f t="shared" si="101"/>
        <v>RRK15W306</v>
      </c>
      <c r="B5871" t="s">
        <v>223</v>
      </c>
      <c r="C5871" t="s">
        <v>13296</v>
      </c>
      <c r="D5871" t="s">
        <v>3269</v>
      </c>
      <c r="E5871" t="s">
        <v>13351</v>
      </c>
      <c r="F5871" t="s">
        <v>13358</v>
      </c>
      <c r="G5871" s="11"/>
      <c r="H5871" s="11"/>
    </row>
    <row r="5872" spans="1:8" x14ac:dyDescent="0.2">
      <c r="A5872" t="str">
        <f t="shared" si="101"/>
        <v>RRK15W407</v>
      </c>
      <c r="B5872" t="s">
        <v>223</v>
      </c>
      <c r="C5872" t="s">
        <v>13296</v>
      </c>
      <c r="D5872" t="s">
        <v>3269</v>
      </c>
      <c r="E5872" t="s">
        <v>13351</v>
      </c>
      <c r="F5872" t="s">
        <v>13359</v>
      </c>
      <c r="G5872" s="11"/>
      <c r="H5872" s="11"/>
    </row>
    <row r="5873" spans="1:8" x14ac:dyDescent="0.2">
      <c r="A5873" t="str">
        <f t="shared" si="101"/>
        <v>RRK15W408</v>
      </c>
      <c r="B5873" t="s">
        <v>223</v>
      </c>
      <c r="C5873" t="s">
        <v>13296</v>
      </c>
      <c r="D5873" t="s">
        <v>3269</v>
      </c>
      <c r="E5873" t="s">
        <v>13351</v>
      </c>
      <c r="F5873" t="s">
        <v>13360</v>
      </c>
      <c r="G5873" s="11"/>
      <c r="H5873" s="11"/>
    </row>
    <row r="5874" spans="1:8" x14ac:dyDescent="0.2">
      <c r="A5874" t="str">
        <f t="shared" si="101"/>
        <v>RRK15W409</v>
      </c>
      <c r="B5874" t="s">
        <v>223</v>
      </c>
      <c r="C5874" t="s">
        <v>13296</v>
      </c>
      <c r="D5874" t="s">
        <v>3269</v>
      </c>
      <c r="E5874" t="s">
        <v>13351</v>
      </c>
      <c r="F5874" t="s">
        <v>13361</v>
      </c>
      <c r="G5874" s="11"/>
      <c r="H5874" s="11"/>
    </row>
    <row r="5875" spans="1:8" x14ac:dyDescent="0.2">
      <c r="A5875" t="str">
        <f t="shared" si="101"/>
        <v>RRK15W410</v>
      </c>
      <c r="B5875" t="s">
        <v>223</v>
      </c>
      <c r="C5875" t="s">
        <v>13296</v>
      </c>
      <c r="D5875" t="s">
        <v>3269</v>
      </c>
      <c r="E5875" t="s">
        <v>13351</v>
      </c>
      <c r="F5875" t="s">
        <v>13362</v>
      </c>
      <c r="G5875" s="11"/>
      <c r="H5875" s="11"/>
    </row>
    <row r="5876" spans="1:8" x14ac:dyDescent="0.2">
      <c r="A5876" t="str">
        <f t="shared" si="101"/>
        <v>RRK15W411</v>
      </c>
      <c r="B5876" t="s">
        <v>223</v>
      </c>
      <c r="C5876" t="s">
        <v>13296</v>
      </c>
      <c r="D5876" t="s">
        <v>3269</v>
      </c>
      <c r="E5876" t="s">
        <v>13351</v>
      </c>
      <c r="F5876" t="s">
        <v>13363</v>
      </c>
      <c r="G5876" s="11"/>
      <c r="H5876" s="11"/>
    </row>
    <row r="5877" spans="1:8" x14ac:dyDescent="0.2">
      <c r="A5877" t="str">
        <f t="shared" si="101"/>
        <v>RRK15W412</v>
      </c>
      <c r="B5877" t="s">
        <v>223</v>
      </c>
      <c r="C5877" t="s">
        <v>13296</v>
      </c>
      <c r="D5877" t="s">
        <v>3269</v>
      </c>
      <c r="E5877" t="s">
        <v>13351</v>
      </c>
      <c r="F5877" t="s">
        <v>13364</v>
      </c>
      <c r="G5877" s="11"/>
      <c r="H5877" s="11"/>
    </row>
    <row r="5878" spans="1:8" x14ac:dyDescent="0.2">
      <c r="A5878" t="str">
        <f t="shared" si="101"/>
        <v>RRK15W513</v>
      </c>
      <c r="B5878" t="s">
        <v>223</v>
      </c>
      <c r="C5878" t="s">
        <v>13296</v>
      </c>
      <c r="D5878" t="s">
        <v>3269</v>
      </c>
      <c r="E5878" t="s">
        <v>13351</v>
      </c>
      <c r="F5878" t="s">
        <v>13365</v>
      </c>
      <c r="G5878" s="11"/>
      <c r="H5878" s="11"/>
    </row>
    <row r="5879" spans="1:8" x14ac:dyDescent="0.2">
      <c r="A5879" t="str">
        <f t="shared" si="101"/>
        <v>RRK15W514</v>
      </c>
      <c r="B5879" t="s">
        <v>223</v>
      </c>
      <c r="C5879" t="s">
        <v>13296</v>
      </c>
      <c r="D5879" t="s">
        <v>3269</v>
      </c>
      <c r="E5879" t="s">
        <v>13351</v>
      </c>
      <c r="F5879" t="s">
        <v>13366</v>
      </c>
      <c r="G5879" s="11"/>
      <c r="H5879" s="11"/>
    </row>
    <row r="5880" spans="1:8" x14ac:dyDescent="0.2">
      <c r="A5880" t="str">
        <f t="shared" si="101"/>
        <v>RRK15W515</v>
      </c>
      <c r="B5880" t="s">
        <v>223</v>
      </c>
      <c r="C5880" t="s">
        <v>13296</v>
      </c>
      <c r="D5880" t="s">
        <v>3269</v>
      </c>
      <c r="E5880" t="s">
        <v>13351</v>
      </c>
      <c r="F5880" t="s">
        <v>13367</v>
      </c>
      <c r="G5880" s="11"/>
      <c r="H5880" s="11"/>
    </row>
    <row r="5881" spans="1:8" x14ac:dyDescent="0.2">
      <c r="A5881" t="str">
        <f t="shared" si="101"/>
        <v>RRK15W516</v>
      </c>
      <c r="B5881" t="s">
        <v>223</v>
      </c>
      <c r="C5881" t="s">
        <v>13296</v>
      </c>
      <c r="D5881" t="s">
        <v>3269</v>
      </c>
      <c r="E5881" t="s">
        <v>13351</v>
      </c>
      <c r="F5881" t="s">
        <v>13368</v>
      </c>
      <c r="G5881" s="11"/>
      <c r="H5881" s="11"/>
    </row>
    <row r="5882" spans="1:8" x14ac:dyDescent="0.2">
      <c r="A5882" t="str">
        <f t="shared" si="101"/>
        <v>RRK15W517</v>
      </c>
      <c r="B5882" t="s">
        <v>223</v>
      </c>
      <c r="C5882" t="s">
        <v>13296</v>
      </c>
      <c r="D5882" t="s">
        <v>3269</v>
      </c>
      <c r="E5882" t="s">
        <v>13351</v>
      </c>
      <c r="F5882" t="s">
        <v>13369</v>
      </c>
      <c r="G5882" s="11"/>
      <c r="H5882" s="11"/>
    </row>
    <row r="5883" spans="1:8" x14ac:dyDescent="0.2">
      <c r="A5883" t="str">
        <f t="shared" si="101"/>
        <v>RRK15W518</v>
      </c>
      <c r="B5883" t="s">
        <v>223</v>
      </c>
      <c r="C5883" t="s">
        <v>13296</v>
      </c>
      <c r="D5883" t="s">
        <v>3269</v>
      </c>
      <c r="E5883" t="s">
        <v>13351</v>
      </c>
      <c r="F5883" t="s">
        <v>13370</v>
      </c>
      <c r="G5883" s="11"/>
      <c r="H5883" s="11"/>
    </row>
    <row r="5884" spans="1:8" x14ac:dyDescent="0.2">
      <c r="A5884" t="str">
        <f t="shared" si="101"/>
        <v>RRK15W620</v>
      </c>
      <c r="B5884" t="s">
        <v>223</v>
      </c>
      <c r="C5884" t="s">
        <v>13296</v>
      </c>
      <c r="D5884" t="s">
        <v>3269</v>
      </c>
      <c r="E5884" t="s">
        <v>13351</v>
      </c>
      <c r="F5884" t="s">
        <v>13371</v>
      </c>
      <c r="G5884" s="11"/>
      <c r="H5884" s="11"/>
    </row>
    <row r="5885" spans="1:8" x14ac:dyDescent="0.2">
      <c r="A5885" t="str">
        <f t="shared" si="101"/>
        <v>RRK15W622</v>
      </c>
      <c r="B5885" t="s">
        <v>223</v>
      </c>
      <c r="C5885" t="s">
        <v>13296</v>
      </c>
      <c r="D5885" t="s">
        <v>3269</v>
      </c>
      <c r="E5885" t="s">
        <v>13351</v>
      </c>
      <c r="F5885" t="s">
        <v>13372</v>
      </c>
      <c r="G5885" s="11"/>
      <c r="H5885" s="11"/>
    </row>
    <row r="5886" spans="1:8" x14ac:dyDescent="0.2">
      <c r="A5886" t="str">
        <f t="shared" si="101"/>
        <v>RRK15W623</v>
      </c>
      <c r="B5886" t="s">
        <v>223</v>
      </c>
      <c r="C5886" t="s">
        <v>13296</v>
      </c>
      <c r="D5886" t="s">
        <v>3269</v>
      </c>
      <c r="E5886" t="s">
        <v>13351</v>
      </c>
      <c r="F5886" t="s">
        <v>13373</v>
      </c>
      <c r="G5886" s="11"/>
      <c r="H5886" s="11"/>
    </row>
    <row r="5887" spans="1:8" x14ac:dyDescent="0.2">
      <c r="A5887" t="str">
        <f t="shared" si="101"/>
        <v>RRK15W624</v>
      </c>
      <c r="B5887" t="s">
        <v>223</v>
      </c>
      <c r="C5887" t="s">
        <v>13296</v>
      </c>
      <c r="D5887" t="s">
        <v>3269</v>
      </c>
      <c r="E5887" t="s">
        <v>13351</v>
      </c>
      <c r="F5887" t="s">
        <v>13374</v>
      </c>
      <c r="G5887" s="11"/>
      <c r="H5887" s="11"/>
    </row>
    <row r="5888" spans="1:8" x14ac:dyDescent="0.2">
      <c r="A5888" t="str">
        <f t="shared" si="101"/>
        <v>RRK15W625</v>
      </c>
      <c r="B5888" t="s">
        <v>223</v>
      </c>
      <c r="C5888" t="s">
        <v>13296</v>
      </c>
      <c r="D5888" t="s">
        <v>3269</v>
      </c>
      <c r="E5888" t="s">
        <v>13351</v>
      </c>
      <c r="F5888" t="s">
        <v>13375</v>
      </c>
      <c r="G5888" s="11"/>
      <c r="H5888" s="11"/>
    </row>
    <row r="5889" spans="1:8" x14ac:dyDescent="0.2">
      <c r="A5889" t="str">
        <f t="shared" si="101"/>
        <v>RRK15W726</v>
      </c>
      <c r="B5889" t="s">
        <v>223</v>
      </c>
      <c r="C5889" t="s">
        <v>13296</v>
      </c>
      <c r="D5889" t="s">
        <v>3269</v>
      </c>
      <c r="E5889" t="s">
        <v>13351</v>
      </c>
      <c r="F5889" t="s">
        <v>13376</v>
      </c>
      <c r="G5889" s="11"/>
      <c r="H5889" s="11"/>
    </row>
    <row r="5890" spans="1:8" x14ac:dyDescent="0.2">
      <c r="A5890" t="str">
        <f t="shared" si="101"/>
        <v>RRK15W727</v>
      </c>
      <c r="B5890" t="s">
        <v>223</v>
      </c>
      <c r="C5890" t="s">
        <v>13296</v>
      </c>
      <c r="D5890" t="s">
        <v>3269</v>
      </c>
      <c r="E5890" t="s">
        <v>13351</v>
      </c>
      <c r="F5890" t="s">
        <v>13377</v>
      </c>
      <c r="G5890" s="11"/>
      <c r="H5890" s="11"/>
    </row>
    <row r="5891" spans="1:8" x14ac:dyDescent="0.2">
      <c r="A5891" t="str">
        <f t="shared" si="101"/>
        <v>RRK15W728</v>
      </c>
      <c r="B5891" t="s">
        <v>223</v>
      </c>
      <c r="C5891" t="s">
        <v>13296</v>
      </c>
      <c r="D5891" t="s">
        <v>3269</v>
      </c>
      <c r="E5891" t="s">
        <v>13351</v>
      </c>
      <c r="F5891" t="s">
        <v>13378</v>
      </c>
      <c r="G5891" s="11"/>
      <c r="H5891" s="11"/>
    </row>
    <row r="5892" spans="1:8" x14ac:dyDescent="0.2">
      <c r="A5892" t="str">
        <f t="shared" si="101"/>
        <v>RRK15WBU</v>
      </c>
      <c r="B5892" t="s">
        <v>223</v>
      </c>
      <c r="C5892" t="s">
        <v>13296</v>
      </c>
      <c r="D5892" t="s">
        <v>3269</v>
      </c>
      <c r="E5892" t="s">
        <v>13351</v>
      </c>
      <c r="F5892" t="s">
        <v>13379</v>
      </c>
      <c r="G5892" s="11"/>
      <c r="H5892" s="11"/>
    </row>
    <row r="5893" spans="1:8" x14ac:dyDescent="0.2">
      <c r="A5893" t="str">
        <f t="shared" si="101"/>
        <v>RRK15WCCA</v>
      </c>
      <c r="B5893" t="s">
        <v>223</v>
      </c>
      <c r="C5893" t="s">
        <v>13296</v>
      </c>
      <c r="D5893" t="s">
        <v>3269</v>
      </c>
      <c r="E5893" t="s">
        <v>13351</v>
      </c>
      <c r="F5893" t="s">
        <v>13380</v>
      </c>
      <c r="G5893" s="11"/>
      <c r="H5893" s="11"/>
    </row>
    <row r="5894" spans="1:8" x14ac:dyDescent="0.2">
      <c r="A5894" t="str">
        <f t="shared" si="101"/>
        <v>RRK15WCCB</v>
      </c>
      <c r="B5894" t="s">
        <v>223</v>
      </c>
      <c r="C5894" t="s">
        <v>13296</v>
      </c>
      <c r="D5894" t="s">
        <v>3269</v>
      </c>
      <c r="E5894" t="s">
        <v>13351</v>
      </c>
      <c r="F5894" t="s">
        <v>13381</v>
      </c>
      <c r="G5894" s="11"/>
      <c r="H5894" s="11"/>
    </row>
    <row r="5895" spans="1:8" x14ac:dyDescent="0.2">
      <c r="A5895" t="str">
        <f t="shared" si="101"/>
        <v>RRK15WCCC</v>
      </c>
      <c r="B5895" t="s">
        <v>223</v>
      </c>
      <c r="C5895" t="s">
        <v>13296</v>
      </c>
      <c r="D5895" t="s">
        <v>3269</v>
      </c>
      <c r="E5895" t="s">
        <v>13351</v>
      </c>
      <c r="F5895" t="s">
        <v>13382</v>
      </c>
      <c r="G5895" s="11"/>
      <c r="H5895" s="11"/>
    </row>
    <row r="5896" spans="1:8" x14ac:dyDescent="0.2">
      <c r="A5896" t="str">
        <f t="shared" si="101"/>
        <v>RRK15WCCD</v>
      </c>
      <c r="B5896" t="s">
        <v>223</v>
      </c>
      <c r="C5896" t="s">
        <v>13296</v>
      </c>
      <c r="D5896" t="s">
        <v>3269</v>
      </c>
      <c r="E5896" t="s">
        <v>13351</v>
      </c>
      <c r="F5896" t="s">
        <v>13383</v>
      </c>
      <c r="G5896" s="11"/>
      <c r="H5896" s="11"/>
    </row>
    <row r="5897" spans="1:8" x14ac:dyDescent="0.2">
      <c r="A5897" t="str">
        <f t="shared" si="101"/>
        <v>RRK15WCCU</v>
      </c>
      <c r="B5897" t="s">
        <v>223</v>
      </c>
      <c r="C5897" t="s">
        <v>13296</v>
      </c>
      <c r="D5897" t="s">
        <v>3269</v>
      </c>
      <c r="E5897" t="s">
        <v>13351</v>
      </c>
      <c r="F5897" t="s">
        <v>13384</v>
      </c>
      <c r="G5897" s="11"/>
      <c r="H5897" s="11"/>
    </row>
    <row r="5898" spans="1:8" x14ac:dyDescent="0.2">
      <c r="A5898" t="str">
        <f t="shared" si="101"/>
        <v>RRK15WW1</v>
      </c>
      <c r="B5898" t="s">
        <v>223</v>
      </c>
      <c r="C5898" t="s">
        <v>13296</v>
      </c>
      <c r="D5898" t="s">
        <v>3269</v>
      </c>
      <c r="E5898" t="s">
        <v>13351</v>
      </c>
      <c r="F5898" t="s">
        <v>13385</v>
      </c>
      <c r="G5898" s="11"/>
      <c r="H5898" s="11"/>
    </row>
    <row r="5899" spans="1:8" x14ac:dyDescent="0.2">
      <c r="A5899" t="str">
        <f t="shared" si="101"/>
        <v>RRK15WW2</v>
      </c>
      <c r="B5899" t="s">
        <v>223</v>
      </c>
      <c r="C5899" t="s">
        <v>13296</v>
      </c>
      <c r="D5899" t="s">
        <v>3269</v>
      </c>
      <c r="E5899" t="s">
        <v>13351</v>
      </c>
      <c r="F5899" t="s">
        <v>13386</v>
      </c>
      <c r="G5899" s="11"/>
      <c r="H5899" s="11"/>
    </row>
    <row r="5900" spans="1:8" x14ac:dyDescent="0.2">
      <c r="A5900" t="str">
        <f t="shared" si="101"/>
        <v>RRK99AMU SS SH</v>
      </c>
      <c r="B5900" t="s">
        <v>223</v>
      </c>
      <c r="C5900" t="s">
        <v>13296</v>
      </c>
      <c r="D5900" t="s">
        <v>3269</v>
      </c>
      <c r="E5900" t="s">
        <v>13351</v>
      </c>
      <c r="F5900" t="s">
        <v>13387</v>
      </c>
      <c r="G5900" s="11"/>
      <c r="H5900" s="11"/>
    </row>
    <row r="5901" spans="1:8" x14ac:dyDescent="0.2">
      <c r="A5901" t="str">
        <f t="shared" si="101"/>
        <v>RRK99CAU SH</v>
      </c>
      <c r="B5901" t="s">
        <v>223</v>
      </c>
      <c r="C5901" t="s">
        <v>13296</v>
      </c>
      <c r="D5901" t="s">
        <v>3273</v>
      </c>
      <c r="E5901" t="s">
        <v>3274</v>
      </c>
      <c r="F5901" t="s">
        <v>13388</v>
      </c>
      <c r="G5901" s="11"/>
      <c r="H5901" s="11"/>
    </row>
    <row r="5902" spans="1:8" x14ac:dyDescent="0.2">
      <c r="A5902" t="str">
        <f t="shared" si="101"/>
        <v>RRK99CCU SH</v>
      </c>
      <c r="B5902" t="s">
        <v>223</v>
      </c>
      <c r="C5902" t="s">
        <v>13296</v>
      </c>
      <c r="D5902" t="s">
        <v>3273</v>
      </c>
      <c r="E5902" t="s">
        <v>3274</v>
      </c>
      <c r="F5902" t="s">
        <v>13389</v>
      </c>
      <c r="G5902" s="11"/>
      <c r="H5902" s="11"/>
    </row>
    <row r="5903" spans="1:8" x14ac:dyDescent="0.2">
      <c r="A5903" t="str">
        <f t="shared" si="101"/>
        <v>RRK99Ward 14 SH *</v>
      </c>
      <c r="B5903" t="s">
        <v>223</v>
      </c>
      <c r="C5903" t="s">
        <v>13296</v>
      </c>
      <c r="D5903" t="s">
        <v>3273</v>
      </c>
      <c r="E5903" t="s">
        <v>3274</v>
      </c>
      <c r="F5903" t="s">
        <v>13390</v>
      </c>
      <c r="G5903" s="11"/>
      <c r="H5903" s="11"/>
    </row>
    <row r="5904" spans="1:8" x14ac:dyDescent="0.2">
      <c r="A5904" t="str">
        <f t="shared" si="101"/>
        <v>RRK99Ward 15 and Admissions Lounge SH</v>
      </c>
      <c r="B5904" t="s">
        <v>223</v>
      </c>
      <c r="C5904" t="s">
        <v>13296</v>
      </c>
      <c r="D5904" t="s">
        <v>3273</v>
      </c>
      <c r="E5904" t="s">
        <v>3274</v>
      </c>
      <c r="F5904" t="s">
        <v>13391</v>
      </c>
      <c r="G5904" s="11"/>
      <c r="H5904" s="11"/>
    </row>
    <row r="5905" spans="1:8" x14ac:dyDescent="0.2">
      <c r="A5905" t="str">
        <f t="shared" si="101"/>
        <v>RRK99Ward 17 SH</v>
      </c>
      <c r="B5905" t="s">
        <v>223</v>
      </c>
      <c r="C5905" t="s">
        <v>13296</v>
      </c>
      <c r="D5905" t="s">
        <v>3273</v>
      </c>
      <c r="E5905" t="s">
        <v>3274</v>
      </c>
      <c r="F5905" t="s">
        <v>13392</v>
      </c>
      <c r="G5905" s="11"/>
      <c r="H5905" s="11"/>
    </row>
    <row r="5906" spans="1:8" x14ac:dyDescent="0.2">
      <c r="A5906" t="str">
        <f t="shared" si="101"/>
        <v>RRK99Ward 19 SH</v>
      </c>
      <c r="B5906" t="s">
        <v>223</v>
      </c>
      <c r="C5906" t="s">
        <v>13296</v>
      </c>
      <c r="D5906" t="s">
        <v>3273</v>
      </c>
      <c r="E5906" t="s">
        <v>3274</v>
      </c>
      <c r="F5906" t="s">
        <v>13393</v>
      </c>
      <c r="G5906" s="11"/>
      <c r="H5906" s="11"/>
    </row>
    <row r="5907" spans="1:8" x14ac:dyDescent="0.2">
      <c r="A5907" t="str">
        <f t="shared" ref="A5907:A5970" si="102">CONCATENATE(D5908,F5908)</f>
        <v>RRK99Ward 20b SH</v>
      </c>
      <c r="B5907" t="s">
        <v>223</v>
      </c>
      <c r="C5907" t="s">
        <v>13296</v>
      </c>
      <c r="D5907" t="s">
        <v>3273</v>
      </c>
      <c r="E5907" t="s">
        <v>3274</v>
      </c>
      <c r="F5907" t="s">
        <v>13394</v>
      </c>
      <c r="G5907" s="11"/>
      <c r="H5907" s="11"/>
    </row>
    <row r="5908" spans="1:8" x14ac:dyDescent="0.2">
      <c r="A5908" t="str">
        <f t="shared" si="102"/>
        <v>RRK99Ward 8 SH</v>
      </c>
      <c r="B5908" t="s">
        <v>223</v>
      </c>
      <c r="C5908" t="s">
        <v>13296</v>
      </c>
      <c r="D5908" t="s">
        <v>3273</v>
      </c>
      <c r="E5908" t="s">
        <v>3274</v>
      </c>
      <c r="F5908" t="s">
        <v>13395</v>
      </c>
      <c r="G5908" s="11"/>
      <c r="H5908" s="11"/>
    </row>
    <row r="5909" spans="1:8" x14ac:dyDescent="0.2">
      <c r="A5909" t="str">
        <f t="shared" si="102"/>
        <v>RA708H304A</v>
      </c>
      <c r="B5909" t="s">
        <v>223</v>
      </c>
      <c r="C5909" t="s">
        <v>13296</v>
      </c>
      <c r="D5909" t="s">
        <v>3273</v>
      </c>
      <c r="E5909" t="s">
        <v>3274</v>
      </c>
      <c r="F5909" t="s">
        <v>13396</v>
      </c>
      <c r="G5909" s="11"/>
      <c r="H5909" s="11"/>
    </row>
    <row r="5910" spans="1:8" x14ac:dyDescent="0.2">
      <c r="A5910" t="str">
        <f t="shared" si="102"/>
        <v>RA710D603</v>
      </c>
      <c r="B5910" t="s">
        <v>224</v>
      </c>
      <c r="C5910" t="s">
        <v>14165</v>
      </c>
      <c r="D5910" t="s">
        <v>824</v>
      </c>
      <c r="E5910" t="s">
        <v>13397</v>
      </c>
      <c r="F5910" t="s">
        <v>13398</v>
      </c>
      <c r="G5910" s="11"/>
      <c r="H5910" s="11"/>
    </row>
    <row r="5911" spans="1:8" x14ac:dyDescent="0.2">
      <c r="A5911" t="str">
        <f t="shared" si="102"/>
        <v>RA710D703</v>
      </c>
      <c r="B5911" t="s">
        <v>224</v>
      </c>
      <c r="C5911" t="s">
        <v>14165</v>
      </c>
      <c r="D5911" t="s">
        <v>826</v>
      </c>
      <c r="E5911" t="s">
        <v>13399</v>
      </c>
      <c r="F5911" t="s">
        <v>13400</v>
      </c>
      <c r="G5911" s="11"/>
      <c r="H5911" s="11"/>
    </row>
    <row r="5912" spans="1:8" x14ac:dyDescent="0.2">
      <c r="A5912" t="str">
        <f t="shared" si="102"/>
        <v>RA723100</v>
      </c>
      <c r="B5912" t="s">
        <v>224</v>
      </c>
      <c r="C5912" t="s">
        <v>14165</v>
      </c>
      <c r="D5912" t="s">
        <v>826</v>
      </c>
      <c r="E5912" t="s">
        <v>13399</v>
      </c>
      <c r="F5912" t="s">
        <v>13401</v>
      </c>
      <c r="G5912" s="11"/>
      <c r="H5912" s="11"/>
    </row>
    <row r="5913" spans="1:8" x14ac:dyDescent="0.2">
      <c r="A5913" t="str">
        <f t="shared" si="102"/>
        <v>RA723200</v>
      </c>
      <c r="B5913" t="s">
        <v>224</v>
      </c>
      <c r="C5913" t="s">
        <v>14165</v>
      </c>
      <c r="D5913" t="s">
        <v>828</v>
      </c>
      <c r="E5913" t="s">
        <v>13402</v>
      </c>
      <c r="F5913" t="s">
        <v>13403</v>
      </c>
      <c r="G5913" s="11"/>
      <c r="H5913" s="11"/>
    </row>
    <row r="5914" spans="1:8" x14ac:dyDescent="0.2">
      <c r="A5914" t="str">
        <f t="shared" si="102"/>
        <v>RA723E400</v>
      </c>
      <c r="B5914" t="s">
        <v>224</v>
      </c>
      <c r="C5914" t="s">
        <v>14165</v>
      </c>
      <c r="D5914" t="s">
        <v>828</v>
      </c>
      <c r="E5914" t="s">
        <v>13402</v>
      </c>
      <c r="F5914" t="s">
        <v>13404</v>
      </c>
      <c r="G5914" s="11"/>
      <c r="H5914" s="11"/>
    </row>
    <row r="5915" spans="1:8" x14ac:dyDescent="0.2">
      <c r="A5915" t="str">
        <f t="shared" si="102"/>
        <v>RA723E406</v>
      </c>
      <c r="B5915" t="s">
        <v>224</v>
      </c>
      <c r="C5915" t="s">
        <v>14165</v>
      </c>
      <c r="D5915" t="s">
        <v>828</v>
      </c>
      <c r="E5915" t="s">
        <v>13402</v>
      </c>
      <c r="F5915" t="s">
        <v>13405</v>
      </c>
      <c r="G5915" s="11"/>
      <c r="H5915" s="11"/>
    </row>
    <row r="5916" spans="1:8" x14ac:dyDescent="0.2">
      <c r="A5916" t="str">
        <f t="shared" si="102"/>
        <v>RA723E500/1</v>
      </c>
      <c r="B5916" t="s">
        <v>224</v>
      </c>
      <c r="C5916" t="s">
        <v>14165</v>
      </c>
      <c r="D5916" t="s">
        <v>828</v>
      </c>
      <c r="E5916" t="s">
        <v>13402</v>
      </c>
      <c r="F5916" t="s">
        <v>13406</v>
      </c>
      <c r="G5916" s="11"/>
      <c r="H5916" s="11"/>
    </row>
    <row r="5917" spans="1:8" x14ac:dyDescent="0.2">
      <c r="A5917" t="str">
        <f t="shared" si="102"/>
        <v>RA723E510</v>
      </c>
      <c r="B5917" t="s">
        <v>224</v>
      </c>
      <c r="C5917" t="s">
        <v>14165</v>
      </c>
      <c r="D5917" t="s">
        <v>828</v>
      </c>
      <c r="E5917" t="s">
        <v>13402</v>
      </c>
      <c r="F5917" t="s">
        <v>13407</v>
      </c>
      <c r="G5917" s="11"/>
      <c r="H5917" s="11"/>
    </row>
    <row r="5918" spans="1:8" x14ac:dyDescent="0.2">
      <c r="A5918" t="str">
        <f t="shared" si="102"/>
        <v>RA723E512</v>
      </c>
      <c r="B5918" t="s">
        <v>224</v>
      </c>
      <c r="C5918" t="s">
        <v>14165</v>
      </c>
      <c r="D5918" t="s">
        <v>828</v>
      </c>
      <c r="E5918" t="s">
        <v>13402</v>
      </c>
      <c r="F5918" t="s">
        <v>13408</v>
      </c>
      <c r="G5918" s="11"/>
      <c r="H5918" s="11"/>
    </row>
    <row r="5919" spans="1:8" x14ac:dyDescent="0.2">
      <c r="A5919" t="str">
        <f t="shared" si="102"/>
        <v>RA723E600</v>
      </c>
      <c r="B5919" t="s">
        <v>224</v>
      </c>
      <c r="C5919" t="s">
        <v>14165</v>
      </c>
      <c r="D5919" t="s">
        <v>828</v>
      </c>
      <c r="E5919" t="s">
        <v>13402</v>
      </c>
      <c r="F5919" t="s">
        <v>13409</v>
      </c>
      <c r="G5919" s="11"/>
      <c r="H5919" s="11"/>
    </row>
    <row r="5920" spans="1:8" x14ac:dyDescent="0.2">
      <c r="A5920" t="str">
        <f t="shared" si="102"/>
        <v>RA723E602</v>
      </c>
      <c r="B5920" t="s">
        <v>224</v>
      </c>
      <c r="C5920" t="s">
        <v>14165</v>
      </c>
      <c r="D5920" t="s">
        <v>828</v>
      </c>
      <c r="E5920" t="s">
        <v>13402</v>
      </c>
      <c r="F5920" t="s">
        <v>13410</v>
      </c>
      <c r="G5920" s="11"/>
      <c r="H5920" s="11"/>
    </row>
    <row r="5921" spans="1:8" x14ac:dyDescent="0.2">
      <c r="A5921" t="str">
        <f t="shared" si="102"/>
        <v>RA723E700</v>
      </c>
      <c r="B5921" t="s">
        <v>224</v>
      </c>
      <c r="C5921" t="s">
        <v>14165</v>
      </c>
      <c r="D5921" t="s">
        <v>828</v>
      </c>
      <c r="E5921" t="s">
        <v>13402</v>
      </c>
      <c r="F5921" t="s">
        <v>13411</v>
      </c>
      <c r="G5921" s="11"/>
      <c r="H5921" s="11"/>
    </row>
    <row r="5922" spans="1:8" x14ac:dyDescent="0.2">
      <c r="A5922" t="str">
        <f t="shared" si="102"/>
        <v>RA723E702</v>
      </c>
      <c r="B5922" t="s">
        <v>224</v>
      </c>
      <c r="C5922" t="s">
        <v>14165</v>
      </c>
      <c r="D5922" t="s">
        <v>828</v>
      </c>
      <c r="E5922" t="s">
        <v>13402</v>
      </c>
      <c r="F5922" t="s">
        <v>13412</v>
      </c>
      <c r="G5922" s="11"/>
      <c r="H5922" s="11"/>
    </row>
    <row r="5923" spans="1:8" x14ac:dyDescent="0.2">
      <c r="A5923" t="str">
        <f t="shared" si="102"/>
        <v>RA701A300</v>
      </c>
      <c r="B5923" t="s">
        <v>224</v>
      </c>
      <c r="C5923" t="s">
        <v>14165</v>
      </c>
      <c r="D5923" t="s">
        <v>828</v>
      </c>
      <c r="E5923" t="s">
        <v>13402</v>
      </c>
      <c r="F5923" t="s">
        <v>13413</v>
      </c>
      <c r="G5923" s="11"/>
      <c r="H5923" s="11"/>
    </row>
    <row r="5924" spans="1:8" x14ac:dyDescent="0.2">
      <c r="A5924" t="str">
        <f t="shared" si="102"/>
        <v>RA701A400</v>
      </c>
      <c r="B5924" t="s">
        <v>224</v>
      </c>
      <c r="C5924" t="s">
        <v>14165</v>
      </c>
      <c r="D5924" t="s">
        <v>830</v>
      </c>
      <c r="E5924" t="s">
        <v>13414</v>
      </c>
      <c r="F5924" t="s">
        <v>13415</v>
      </c>
      <c r="G5924" s="11"/>
      <c r="H5924" s="11"/>
    </row>
    <row r="5925" spans="1:8" x14ac:dyDescent="0.2">
      <c r="A5925" t="str">
        <f t="shared" si="102"/>
        <v>RA701A515</v>
      </c>
      <c r="B5925" t="s">
        <v>224</v>
      </c>
      <c r="C5925" t="s">
        <v>14165</v>
      </c>
      <c r="D5925" t="s">
        <v>830</v>
      </c>
      <c r="E5925" t="s">
        <v>13414</v>
      </c>
      <c r="F5925" t="s">
        <v>13416</v>
      </c>
      <c r="G5925" s="11"/>
      <c r="H5925" s="11"/>
    </row>
    <row r="5926" spans="1:8" x14ac:dyDescent="0.2">
      <c r="A5926" t="str">
        <f t="shared" si="102"/>
        <v>RA701A518</v>
      </c>
      <c r="B5926" t="s">
        <v>224</v>
      </c>
      <c r="C5926" t="s">
        <v>14165</v>
      </c>
      <c r="D5926" t="s">
        <v>830</v>
      </c>
      <c r="E5926" t="s">
        <v>13414</v>
      </c>
      <c r="F5926" t="s">
        <v>13417</v>
      </c>
      <c r="G5926" s="11"/>
      <c r="H5926" s="11"/>
    </row>
    <row r="5927" spans="1:8" x14ac:dyDescent="0.2">
      <c r="A5927" t="str">
        <f t="shared" si="102"/>
        <v>RA701A522</v>
      </c>
      <c r="B5927" t="s">
        <v>224</v>
      </c>
      <c r="C5927" t="s">
        <v>14165</v>
      </c>
      <c r="D5927" t="s">
        <v>830</v>
      </c>
      <c r="E5927" t="s">
        <v>13414</v>
      </c>
      <c r="F5927" t="s">
        <v>13418</v>
      </c>
      <c r="G5927" s="11"/>
      <c r="H5927" s="11"/>
    </row>
    <row r="5928" spans="1:8" x14ac:dyDescent="0.2">
      <c r="A5928" t="str">
        <f t="shared" si="102"/>
        <v>RA701A524</v>
      </c>
      <c r="B5928" t="s">
        <v>224</v>
      </c>
      <c r="C5928" t="s">
        <v>14165</v>
      </c>
      <c r="D5928" t="s">
        <v>830</v>
      </c>
      <c r="E5928" t="s">
        <v>13414</v>
      </c>
      <c r="F5928" t="s">
        <v>13419</v>
      </c>
      <c r="G5928" s="11"/>
      <c r="H5928" s="11"/>
    </row>
    <row r="5929" spans="1:8" x14ac:dyDescent="0.2">
      <c r="A5929" t="str">
        <f t="shared" si="102"/>
        <v>RA701A525</v>
      </c>
      <c r="B5929" t="s">
        <v>224</v>
      </c>
      <c r="C5929" t="s">
        <v>14165</v>
      </c>
      <c r="D5929" t="s">
        <v>830</v>
      </c>
      <c r="E5929" t="s">
        <v>13414</v>
      </c>
      <c r="F5929" t="s">
        <v>13420</v>
      </c>
      <c r="G5929" s="11"/>
      <c r="H5929" s="11"/>
    </row>
    <row r="5930" spans="1:8" x14ac:dyDescent="0.2">
      <c r="A5930" t="str">
        <f t="shared" si="102"/>
        <v>RA701A528</v>
      </c>
      <c r="B5930" t="s">
        <v>224</v>
      </c>
      <c r="C5930" t="s">
        <v>14165</v>
      </c>
      <c r="D5930" t="s">
        <v>830</v>
      </c>
      <c r="E5930" t="s">
        <v>13414</v>
      </c>
      <c r="F5930" t="s">
        <v>13421</v>
      </c>
      <c r="G5930" s="11"/>
      <c r="H5930" s="11"/>
    </row>
    <row r="5931" spans="1:8" x14ac:dyDescent="0.2">
      <c r="A5931" t="str">
        <f t="shared" si="102"/>
        <v>RA701A600</v>
      </c>
      <c r="B5931" t="s">
        <v>224</v>
      </c>
      <c r="C5931" t="s">
        <v>14165</v>
      </c>
      <c r="D5931" t="s">
        <v>830</v>
      </c>
      <c r="E5931" t="s">
        <v>13414</v>
      </c>
      <c r="F5931" t="s">
        <v>13422</v>
      </c>
      <c r="G5931" s="11"/>
      <c r="H5931" s="11"/>
    </row>
    <row r="5932" spans="1:8" x14ac:dyDescent="0.2">
      <c r="A5932" t="str">
        <f t="shared" si="102"/>
        <v>RA701A602</v>
      </c>
      <c r="B5932" t="s">
        <v>224</v>
      </c>
      <c r="C5932" t="s">
        <v>14165</v>
      </c>
      <c r="D5932" t="s">
        <v>830</v>
      </c>
      <c r="E5932" t="s">
        <v>13414</v>
      </c>
      <c r="F5932" t="s">
        <v>13423</v>
      </c>
      <c r="G5932" s="11"/>
      <c r="H5932" s="11"/>
    </row>
    <row r="5933" spans="1:8" x14ac:dyDescent="0.2">
      <c r="A5933" t="str">
        <f t="shared" si="102"/>
        <v>RA701A604</v>
      </c>
      <c r="B5933" t="s">
        <v>224</v>
      </c>
      <c r="C5933" t="s">
        <v>14165</v>
      </c>
      <c r="D5933" t="s">
        <v>830</v>
      </c>
      <c r="E5933" t="s">
        <v>13414</v>
      </c>
      <c r="F5933" t="s">
        <v>13424</v>
      </c>
      <c r="G5933" s="11"/>
      <c r="H5933" s="11"/>
    </row>
    <row r="5934" spans="1:8" x14ac:dyDescent="0.2">
      <c r="A5934" t="str">
        <f t="shared" si="102"/>
        <v>RA701A605</v>
      </c>
      <c r="B5934" t="s">
        <v>224</v>
      </c>
      <c r="C5934" t="s">
        <v>14165</v>
      </c>
      <c r="D5934" t="s">
        <v>830</v>
      </c>
      <c r="E5934" t="s">
        <v>13414</v>
      </c>
      <c r="F5934" t="s">
        <v>13425</v>
      </c>
      <c r="G5934" s="11"/>
      <c r="H5934" s="11"/>
    </row>
    <row r="5935" spans="1:8" x14ac:dyDescent="0.2">
      <c r="A5935" t="str">
        <f t="shared" si="102"/>
        <v>RA701A609</v>
      </c>
      <c r="B5935" t="s">
        <v>224</v>
      </c>
      <c r="C5935" t="s">
        <v>14165</v>
      </c>
      <c r="D5935" t="s">
        <v>830</v>
      </c>
      <c r="E5935" t="s">
        <v>13414</v>
      </c>
      <c r="F5935" t="s">
        <v>13426</v>
      </c>
      <c r="G5935" s="11"/>
      <c r="H5935" s="11"/>
    </row>
    <row r="5936" spans="1:8" x14ac:dyDescent="0.2">
      <c r="A5936" t="str">
        <f t="shared" si="102"/>
        <v>RA701A700</v>
      </c>
      <c r="B5936" t="s">
        <v>224</v>
      </c>
      <c r="C5936" t="s">
        <v>14165</v>
      </c>
      <c r="D5936" t="s">
        <v>830</v>
      </c>
      <c r="E5936" t="s">
        <v>13414</v>
      </c>
      <c r="F5936" t="s">
        <v>13427</v>
      </c>
      <c r="G5936" s="11"/>
      <c r="H5936" s="11"/>
    </row>
    <row r="5937" spans="1:8" x14ac:dyDescent="0.2">
      <c r="A5937" t="str">
        <f t="shared" si="102"/>
        <v>RA701A800</v>
      </c>
      <c r="B5937" t="s">
        <v>224</v>
      </c>
      <c r="C5937" t="s">
        <v>14165</v>
      </c>
      <c r="D5937" t="s">
        <v>830</v>
      </c>
      <c r="E5937" t="s">
        <v>13414</v>
      </c>
      <c r="F5937" t="s">
        <v>13428</v>
      </c>
      <c r="G5937" s="11"/>
      <c r="H5937" s="11"/>
    </row>
    <row r="5938" spans="1:8" x14ac:dyDescent="0.2">
      <c r="A5938" t="str">
        <f t="shared" si="102"/>
        <v>RA701A900</v>
      </c>
      <c r="B5938" t="s">
        <v>224</v>
      </c>
      <c r="C5938" t="s">
        <v>14165</v>
      </c>
      <c r="D5938" t="s">
        <v>830</v>
      </c>
      <c r="E5938" t="s">
        <v>13414</v>
      </c>
      <c r="F5938" t="s">
        <v>13429</v>
      </c>
      <c r="G5938" s="11"/>
      <c r="H5938" s="11"/>
    </row>
    <row r="5939" spans="1:8" x14ac:dyDescent="0.2">
      <c r="A5939" t="str">
        <f t="shared" si="102"/>
        <v>RA701C603</v>
      </c>
      <c r="B5939" t="s">
        <v>224</v>
      </c>
      <c r="C5939" t="s">
        <v>14165</v>
      </c>
      <c r="D5939" t="s">
        <v>830</v>
      </c>
      <c r="E5939" t="s">
        <v>13414</v>
      </c>
      <c r="F5939" t="s">
        <v>13430</v>
      </c>
      <c r="G5939" s="11"/>
      <c r="H5939" s="11"/>
    </row>
    <row r="5940" spans="1:8" x14ac:dyDescent="0.2">
      <c r="A5940" t="str">
        <f t="shared" si="102"/>
        <v>RA701C604</v>
      </c>
      <c r="B5940" t="s">
        <v>224</v>
      </c>
      <c r="C5940" t="s">
        <v>14165</v>
      </c>
      <c r="D5940" t="s">
        <v>830</v>
      </c>
      <c r="E5940" t="s">
        <v>13414</v>
      </c>
      <c r="F5940" t="s">
        <v>13431</v>
      </c>
      <c r="G5940" s="11"/>
      <c r="H5940" s="11"/>
    </row>
    <row r="5941" spans="1:8" x14ac:dyDescent="0.2">
      <c r="A5941" t="str">
        <f t="shared" si="102"/>
        <v>RA701C705</v>
      </c>
      <c r="B5941" t="s">
        <v>224</v>
      </c>
      <c r="C5941" t="s">
        <v>14165</v>
      </c>
      <c r="D5941" t="s">
        <v>830</v>
      </c>
      <c r="E5941" t="s">
        <v>13414</v>
      </c>
      <c r="F5941" t="s">
        <v>13432</v>
      </c>
      <c r="G5941" s="11"/>
      <c r="H5941" s="11"/>
    </row>
    <row r="5942" spans="1:8" x14ac:dyDescent="0.2">
      <c r="A5942" t="str">
        <f t="shared" si="102"/>
        <v>RA701C708</v>
      </c>
      <c r="B5942" t="s">
        <v>224</v>
      </c>
      <c r="C5942" t="s">
        <v>14165</v>
      </c>
      <c r="D5942" t="s">
        <v>830</v>
      </c>
      <c r="E5942" t="s">
        <v>13414</v>
      </c>
      <c r="F5942" t="s">
        <v>13433</v>
      </c>
      <c r="G5942" s="11"/>
      <c r="H5942" s="11"/>
    </row>
    <row r="5943" spans="1:8" x14ac:dyDescent="0.2">
      <c r="A5943" t="str">
        <f t="shared" si="102"/>
        <v>RA701C805</v>
      </c>
      <c r="B5943" t="s">
        <v>224</v>
      </c>
      <c r="C5943" t="s">
        <v>14165</v>
      </c>
      <c r="D5943" t="s">
        <v>830</v>
      </c>
      <c r="E5943" t="s">
        <v>13414</v>
      </c>
      <c r="F5943" t="s">
        <v>13434</v>
      </c>
      <c r="G5943" s="11"/>
      <c r="H5943" s="11"/>
    </row>
    <row r="5944" spans="1:8" x14ac:dyDescent="0.2">
      <c r="A5944" t="str">
        <f t="shared" si="102"/>
        <v>RA701C808</v>
      </c>
      <c r="B5944" t="s">
        <v>224</v>
      </c>
      <c r="C5944" t="s">
        <v>14165</v>
      </c>
      <c r="D5944" t="s">
        <v>830</v>
      </c>
      <c r="E5944" t="s">
        <v>13414</v>
      </c>
      <c r="F5944" t="s">
        <v>13435</v>
      </c>
      <c r="G5944" s="11"/>
      <c r="H5944" s="11"/>
    </row>
    <row r="5945" spans="1:8" x14ac:dyDescent="0.2">
      <c r="A5945" t="str">
        <f t="shared" si="102"/>
        <v>RA773Ward 100</v>
      </c>
      <c r="B5945" t="s">
        <v>224</v>
      </c>
      <c r="C5945" t="s">
        <v>14165</v>
      </c>
      <c r="D5945" t="s">
        <v>830</v>
      </c>
      <c r="E5945" t="s">
        <v>13414</v>
      </c>
      <c r="F5945" t="s">
        <v>13436</v>
      </c>
      <c r="G5945" s="11" t="s">
        <v>14241</v>
      </c>
      <c r="H5945" s="11">
        <v>43885</v>
      </c>
    </row>
    <row r="5946" spans="1:8" x14ac:dyDescent="0.2">
      <c r="A5946" t="str">
        <f t="shared" si="102"/>
        <v>RA773Ward 200</v>
      </c>
      <c r="B5946" t="s">
        <v>224</v>
      </c>
      <c r="C5946" t="s">
        <v>14165</v>
      </c>
      <c r="D5946" t="s">
        <v>834</v>
      </c>
      <c r="E5946" t="s">
        <v>14297</v>
      </c>
      <c r="F5946" t="s">
        <v>14298</v>
      </c>
      <c r="G5946" s="11" t="s">
        <v>14241</v>
      </c>
      <c r="H5946" s="11">
        <v>43885</v>
      </c>
    </row>
    <row r="5947" spans="1:8" x14ac:dyDescent="0.2">
      <c r="A5947" t="str">
        <f t="shared" si="102"/>
        <v>RA70773</v>
      </c>
      <c r="B5947" t="s">
        <v>224</v>
      </c>
      <c r="C5947" t="s">
        <v>14165</v>
      </c>
      <c r="D5947" t="s">
        <v>834</v>
      </c>
      <c r="E5947" t="s">
        <v>14297</v>
      </c>
      <c r="F5947" t="s">
        <v>14299</v>
      </c>
      <c r="G5947" s="11"/>
      <c r="H5947" s="11"/>
    </row>
    <row r="5948" spans="1:8" x14ac:dyDescent="0.2">
      <c r="A5948" t="str">
        <f t="shared" si="102"/>
        <v>RA70775</v>
      </c>
      <c r="B5948" t="s">
        <v>224</v>
      </c>
      <c r="C5948" t="s">
        <v>14165</v>
      </c>
      <c r="D5948" t="s">
        <v>836</v>
      </c>
      <c r="E5948" t="s">
        <v>13437</v>
      </c>
      <c r="F5948" t="s">
        <v>13438</v>
      </c>
      <c r="G5948" s="11"/>
      <c r="H5948" s="11"/>
    </row>
    <row r="5949" spans="1:8" x14ac:dyDescent="0.2">
      <c r="A5949" t="str">
        <f t="shared" si="102"/>
        <v>RA70776</v>
      </c>
      <c r="B5949" t="s">
        <v>224</v>
      </c>
      <c r="C5949" t="s">
        <v>14165</v>
      </c>
      <c r="D5949" t="s">
        <v>836</v>
      </c>
      <c r="E5949" t="s">
        <v>13437</v>
      </c>
      <c r="F5949" t="s">
        <v>13439</v>
      </c>
      <c r="G5949" s="11"/>
      <c r="H5949" s="11"/>
    </row>
    <row r="5950" spans="1:8" x14ac:dyDescent="0.2">
      <c r="A5950" t="str">
        <f t="shared" si="102"/>
        <v>RA70777</v>
      </c>
      <c r="B5950" t="s">
        <v>224</v>
      </c>
      <c r="C5950" t="s">
        <v>14165</v>
      </c>
      <c r="D5950" t="s">
        <v>836</v>
      </c>
      <c r="E5950" t="s">
        <v>13437</v>
      </c>
      <c r="F5950" t="s">
        <v>13440</v>
      </c>
      <c r="G5950" s="11"/>
      <c r="H5950" s="11"/>
    </row>
    <row r="5951" spans="1:8" x14ac:dyDescent="0.2">
      <c r="A5951" t="str">
        <f t="shared" si="102"/>
        <v>RA70778</v>
      </c>
      <c r="B5951" t="s">
        <v>224</v>
      </c>
      <c r="C5951" t="s">
        <v>14165</v>
      </c>
      <c r="D5951" t="s">
        <v>836</v>
      </c>
      <c r="E5951" t="s">
        <v>13437</v>
      </c>
      <c r="F5951" t="s">
        <v>13441</v>
      </c>
      <c r="G5951" s="11"/>
      <c r="H5951" s="11"/>
    </row>
    <row r="5952" spans="1:8" x14ac:dyDescent="0.2">
      <c r="A5952" t="str">
        <f t="shared" si="102"/>
        <v>RA707MLU</v>
      </c>
      <c r="B5952" t="s">
        <v>224</v>
      </c>
      <c r="C5952" t="s">
        <v>14165</v>
      </c>
      <c r="D5952" t="s">
        <v>836</v>
      </c>
      <c r="E5952" t="s">
        <v>13437</v>
      </c>
      <c r="F5952" t="s">
        <v>13442</v>
      </c>
      <c r="G5952" s="11"/>
      <c r="H5952" s="11"/>
    </row>
    <row r="5953" spans="1:8" x14ac:dyDescent="0.2">
      <c r="A5953" t="str">
        <f t="shared" si="102"/>
        <v>RA7C2Berrow Ward</v>
      </c>
      <c r="B5953" t="s">
        <v>224</v>
      </c>
      <c r="C5953" t="s">
        <v>14165</v>
      </c>
      <c r="D5953" t="s">
        <v>836</v>
      </c>
      <c r="E5953" t="s">
        <v>13437</v>
      </c>
      <c r="F5953" t="s">
        <v>10946</v>
      </c>
      <c r="G5953" s="11"/>
      <c r="H5953" s="11"/>
    </row>
    <row r="5954" spans="1:8" x14ac:dyDescent="0.2">
      <c r="A5954" t="str">
        <f t="shared" si="102"/>
        <v>RA7C2Cheddar Ward</v>
      </c>
      <c r="B5954" t="s">
        <v>224</v>
      </c>
      <c r="C5954" t="s">
        <v>14165</v>
      </c>
      <c r="D5954" t="s">
        <v>14166</v>
      </c>
      <c r="E5954" t="s">
        <v>821</v>
      </c>
      <c r="F5954" t="s">
        <v>13870</v>
      </c>
      <c r="G5954" s="11"/>
      <c r="H5954" s="11"/>
    </row>
    <row r="5955" spans="1:8" x14ac:dyDescent="0.2">
      <c r="A5955" t="str">
        <f t="shared" si="102"/>
        <v>RA7C2Draycott Ward</v>
      </c>
      <c r="B5955" t="s">
        <v>224</v>
      </c>
      <c r="C5955" t="s">
        <v>14165</v>
      </c>
      <c r="D5955" t="s">
        <v>14166</v>
      </c>
      <c r="E5955" t="s">
        <v>821</v>
      </c>
      <c r="F5955" t="s">
        <v>13871</v>
      </c>
      <c r="G5955" s="11"/>
      <c r="H5955" s="11"/>
    </row>
    <row r="5956" spans="1:8" x14ac:dyDescent="0.2">
      <c r="A5956" t="str">
        <f t="shared" si="102"/>
        <v>RA7C2Harptree Ward</v>
      </c>
      <c r="B5956" t="s">
        <v>224</v>
      </c>
      <c r="C5956" t="s">
        <v>14165</v>
      </c>
      <c r="D5956" t="s">
        <v>14166</v>
      </c>
      <c r="E5956" t="s">
        <v>821</v>
      </c>
      <c r="F5956" t="s">
        <v>13872</v>
      </c>
      <c r="G5956" s="11"/>
      <c r="H5956" s="11"/>
    </row>
    <row r="5957" spans="1:8" x14ac:dyDescent="0.2">
      <c r="A5957" t="str">
        <f t="shared" si="102"/>
        <v>RA7C2Hutton Ward</v>
      </c>
      <c r="B5957" t="s">
        <v>224</v>
      </c>
      <c r="C5957" t="s">
        <v>14165</v>
      </c>
      <c r="D5957" t="s">
        <v>14166</v>
      </c>
      <c r="E5957" t="s">
        <v>821</v>
      </c>
      <c r="F5957" t="s">
        <v>13873</v>
      </c>
      <c r="G5957" s="11"/>
      <c r="H5957" s="11"/>
    </row>
    <row r="5958" spans="1:8" x14ac:dyDescent="0.2">
      <c r="A5958" t="str">
        <f t="shared" si="102"/>
        <v>RA7C2Intensive Treatment Unit</v>
      </c>
      <c r="B5958" t="s">
        <v>224</v>
      </c>
      <c r="C5958" t="s">
        <v>14165</v>
      </c>
      <c r="D5958" t="s">
        <v>14166</v>
      </c>
      <c r="E5958" t="s">
        <v>821</v>
      </c>
      <c r="F5958" t="s">
        <v>13874</v>
      </c>
      <c r="G5958" s="11"/>
      <c r="H5958" s="11"/>
    </row>
    <row r="5959" spans="1:8" x14ac:dyDescent="0.2">
      <c r="A5959" t="str">
        <f t="shared" si="102"/>
        <v>RA7C2Kewstoke Ward</v>
      </c>
      <c r="B5959" t="s">
        <v>224</v>
      </c>
      <c r="C5959" t="s">
        <v>14165</v>
      </c>
      <c r="D5959" t="s">
        <v>14166</v>
      </c>
      <c r="E5959" t="s">
        <v>821</v>
      </c>
      <c r="F5959" t="s">
        <v>13875</v>
      </c>
      <c r="G5959" s="11"/>
      <c r="H5959" s="11"/>
    </row>
    <row r="5960" spans="1:8" x14ac:dyDescent="0.2">
      <c r="A5960" t="str">
        <f t="shared" si="102"/>
        <v>RA7C2Medical Assessment Unit</v>
      </c>
      <c r="B5960" t="s">
        <v>224</v>
      </c>
      <c r="C5960" t="s">
        <v>14165</v>
      </c>
      <c r="D5960" t="s">
        <v>14166</v>
      </c>
      <c r="E5960" t="s">
        <v>821</v>
      </c>
      <c r="F5960" t="s">
        <v>13876</v>
      </c>
      <c r="G5960" s="11"/>
      <c r="H5960" s="11"/>
    </row>
    <row r="5961" spans="1:8" x14ac:dyDescent="0.2">
      <c r="A5961" t="str">
        <f t="shared" si="102"/>
        <v>RA7C2Sandford Ward</v>
      </c>
      <c r="B5961" t="s">
        <v>224</v>
      </c>
      <c r="C5961" t="s">
        <v>14165</v>
      </c>
      <c r="D5961" t="s">
        <v>14166</v>
      </c>
      <c r="E5961" t="s">
        <v>821</v>
      </c>
      <c r="F5961" t="s">
        <v>10169</v>
      </c>
      <c r="G5961" s="11"/>
      <c r="H5961" s="11"/>
    </row>
    <row r="5962" spans="1:8" x14ac:dyDescent="0.2">
      <c r="A5962" t="str">
        <f t="shared" si="102"/>
        <v>RA7C2Steepholm Ward</v>
      </c>
      <c r="B5962" t="s">
        <v>224</v>
      </c>
      <c r="C5962" t="s">
        <v>14165</v>
      </c>
      <c r="D5962" t="s">
        <v>14166</v>
      </c>
      <c r="E5962" t="s">
        <v>821</v>
      </c>
      <c r="F5962" t="s">
        <v>13877</v>
      </c>
      <c r="G5962" s="11"/>
      <c r="H5962" s="11"/>
    </row>
    <row r="5963" spans="1:8" x14ac:dyDescent="0.2">
      <c r="A5963" t="str">
        <f t="shared" si="102"/>
        <v>RA7C2Stroke Unit</v>
      </c>
      <c r="B5963" t="s">
        <v>224</v>
      </c>
      <c r="C5963" t="s">
        <v>14165</v>
      </c>
      <c r="D5963" t="s">
        <v>14166</v>
      </c>
      <c r="E5963" t="s">
        <v>821</v>
      </c>
      <c r="F5963" t="s">
        <v>13878</v>
      </c>
      <c r="G5963" s="11"/>
      <c r="H5963" s="11"/>
    </row>
    <row r="5964" spans="1:8" x14ac:dyDescent="0.2">
      <c r="A5964" t="str">
        <f t="shared" si="102"/>
        <v>RA7C2Waterside Unit</v>
      </c>
      <c r="B5964" t="s">
        <v>224</v>
      </c>
      <c r="C5964" t="s">
        <v>14165</v>
      </c>
      <c r="D5964" t="s">
        <v>14166</v>
      </c>
      <c r="E5964" t="s">
        <v>821</v>
      </c>
      <c r="F5964" t="s">
        <v>8780</v>
      </c>
      <c r="G5964" s="11"/>
      <c r="H5964" s="11"/>
    </row>
    <row r="5965" spans="1:8" x14ac:dyDescent="0.2">
      <c r="A5965" t="str">
        <f t="shared" si="102"/>
        <v>RKB03Rugby Cedar Ward</v>
      </c>
      <c r="B5965" t="s">
        <v>224</v>
      </c>
      <c r="C5965" t="s">
        <v>14165</v>
      </c>
      <c r="D5965" t="s">
        <v>14166</v>
      </c>
      <c r="E5965" t="s">
        <v>821</v>
      </c>
      <c r="F5965" t="s">
        <v>13879</v>
      </c>
      <c r="G5965" s="11"/>
      <c r="H5965" s="11"/>
    </row>
    <row r="5966" spans="1:8" x14ac:dyDescent="0.2">
      <c r="A5966" t="str">
        <f t="shared" si="102"/>
        <v>RKB03Rugby Hoskyn Ward</v>
      </c>
      <c r="B5966" t="s">
        <v>225</v>
      </c>
      <c r="C5966" t="s">
        <v>13443</v>
      </c>
      <c r="D5966" t="s">
        <v>2232</v>
      </c>
      <c r="E5966" t="s">
        <v>2233</v>
      </c>
      <c r="F5966" t="s">
        <v>13444</v>
      </c>
      <c r="G5966" s="11"/>
      <c r="H5966" s="11"/>
    </row>
    <row r="5967" spans="1:8" x14ac:dyDescent="0.2">
      <c r="A5967" t="str">
        <f t="shared" si="102"/>
        <v>RKB03Rugby Mulberry Ward</v>
      </c>
      <c r="B5967" t="s">
        <v>225</v>
      </c>
      <c r="C5967" t="s">
        <v>13443</v>
      </c>
      <c r="D5967" t="s">
        <v>2232</v>
      </c>
      <c r="E5967" t="s">
        <v>2233</v>
      </c>
      <c r="F5967" t="s">
        <v>13445</v>
      </c>
      <c r="G5967" s="11"/>
      <c r="H5967" s="11"/>
    </row>
    <row r="5968" spans="1:8" x14ac:dyDescent="0.2">
      <c r="A5968" t="str">
        <f t="shared" si="102"/>
        <v>RKB03Rugby Oak Ward</v>
      </c>
      <c r="B5968" t="s">
        <v>225</v>
      </c>
      <c r="C5968" t="s">
        <v>13443</v>
      </c>
      <c r="D5968" t="s">
        <v>2232</v>
      </c>
      <c r="E5968" t="s">
        <v>2233</v>
      </c>
      <c r="F5968" t="s">
        <v>13446</v>
      </c>
      <c r="G5968" s="11"/>
      <c r="H5968" s="11"/>
    </row>
    <row r="5969" spans="1:8" x14ac:dyDescent="0.2">
      <c r="A5969" t="str">
        <f t="shared" si="102"/>
        <v>RKB01AMU 1 (Ward 12)</v>
      </c>
      <c r="B5969" t="s">
        <v>225</v>
      </c>
      <c r="C5969" t="s">
        <v>13443</v>
      </c>
      <c r="D5969" t="s">
        <v>2232</v>
      </c>
      <c r="E5969" t="s">
        <v>2233</v>
      </c>
      <c r="F5969" t="s">
        <v>13447</v>
      </c>
      <c r="G5969" s="11"/>
      <c r="H5969" s="11"/>
    </row>
    <row r="5970" spans="1:8" x14ac:dyDescent="0.2">
      <c r="A5970" t="str">
        <f t="shared" si="102"/>
        <v>RKB01AMU 2 (Ward 2)</v>
      </c>
      <c r="B5970" t="s">
        <v>225</v>
      </c>
      <c r="C5970" t="s">
        <v>13443</v>
      </c>
      <c r="D5970" t="s">
        <v>2234</v>
      </c>
      <c r="E5970" t="s">
        <v>2235</v>
      </c>
      <c r="F5970" t="s">
        <v>13448</v>
      </c>
      <c r="G5970" s="11"/>
      <c r="H5970" s="11"/>
    </row>
    <row r="5971" spans="1:8" x14ac:dyDescent="0.2">
      <c r="A5971" t="str">
        <f t="shared" ref="A5971:A6036" si="103">CONCATENATE(D5972,F5972)</f>
        <v>RKB01AMU 3 (Ward 3)</v>
      </c>
      <c r="B5971" t="s">
        <v>225</v>
      </c>
      <c r="C5971" t="s">
        <v>13443</v>
      </c>
      <c r="D5971" t="s">
        <v>2234</v>
      </c>
      <c r="E5971" t="s">
        <v>2235</v>
      </c>
      <c r="F5971" t="s">
        <v>13449</v>
      </c>
      <c r="G5971" s="11"/>
      <c r="H5971" s="11"/>
    </row>
    <row r="5972" spans="1:8" x14ac:dyDescent="0.2">
      <c r="A5972" t="str">
        <f t="shared" si="103"/>
        <v>RKB01Cardiothoracic ITU</v>
      </c>
      <c r="B5972" t="s">
        <v>225</v>
      </c>
      <c r="C5972" t="s">
        <v>13443</v>
      </c>
      <c r="D5972" t="s">
        <v>2234</v>
      </c>
      <c r="E5972" t="s">
        <v>2235</v>
      </c>
      <c r="F5972" t="s">
        <v>13450</v>
      </c>
      <c r="G5972" s="11"/>
      <c r="H5972" s="11"/>
    </row>
    <row r="5973" spans="1:8" x14ac:dyDescent="0.2">
      <c r="A5973" t="str">
        <f t="shared" si="103"/>
        <v>RKB01Coronary Care Unit</v>
      </c>
      <c r="B5973" t="s">
        <v>225</v>
      </c>
      <c r="C5973" t="s">
        <v>13443</v>
      </c>
      <c r="D5973" t="s">
        <v>2234</v>
      </c>
      <c r="E5973" t="s">
        <v>2235</v>
      </c>
      <c r="F5973" t="s">
        <v>13451</v>
      </c>
      <c r="G5973" s="11"/>
      <c r="H5973" s="11"/>
    </row>
    <row r="5974" spans="1:8" x14ac:dyDescent="0.2">
      <c r="A5974" t="str">
        <f t="shared" si="103"/>
        <v>RKB01Critical Care Unit</v>
      </c>
      <c r="B5974" t="s">
        <v>225</v>
      </c>
      <c r="C5974" t="s">
        <v>13443</v>
      </c>
      <c r="D5974" t="s">
        <v>2234</v>
      </c>
      <c r="E5974" t="s">
        <v>2235</v>
      </c>
      <c r="F5974" t="s">
        <v>8647</v>
      </c>
      <c r="G5974" s="11"/>
      <c r="H5974" s="11"/>
    </row>
    <row r="5975" spans="1:8" x14ac:dyDescent="0.2">
      <c r="A5975" t="str">
        <f t="shared" si="103"/>
        <v>RKB01Labour Ward</v>
      </c>
      <c r="B5975" t="s">
        <v>225</v>
      </c>
      <c r="C5975" t="s">
        <v>13443</v>
      </c>
      <c r="D5975" t="s">
        <v>2234</v>
      </c>
      <c r="E5975" t="s">
        <v>2235</v>
      </c>
      <c r="F5975" t="s">
        <v>9452</v>
      </c>
      <c r="G5975" s="11"/>
      <c r="H5975" s="11"/>
    </row>
    <row r="5976" spans="1:8" x14ac:dyDescent="0.2">
      <c r="A5976" t="str">
        <f t="shared" si="103"/>
        <v>RKB01NeoNatal Unit</v>
      </c>
      <c r="B5976" t="s">
        <v>225</v>
      </c>
      <c r="C5976" t="s">
        <v>13443</v>
      </c>
      <c r="D5976" t="s">
        <v>2234</v>
      </c>
      <c r="E5976" t="s">
        <v>2235</v>
      </c>
      <c r="F5976" t="s">
        <v>8835</v>
      </c>
      <c r="G5976" s="11"/>
      <c r="H5976" s="11"/>
    </row>
    <row r="5977" spans="1:8" x14ac:dyDescent="0.2">
      <c r="A5977" t="str">
        <f t="shared" si="103"/>
        <v>RKB01Paediatric HDU</v>
      </c>
      <c r="B5977" t="s">
        <v>225</v>
      </c>
      <c r="C5977" t="s">
        <v>13443</v>
      </c>
      <c r="D5977" t="s">
        <v>2234</v>
      </c>
      <c r="E5977" t="s">
        <v>2235</v>
      </c>
      <c r="F5977" t="s">
        <v>13452</v>
      </c>
      <c r="G5977" s="11"/>
      <c r="H5977" s="11"/>
    </row>
    <row r="5978" spans="1:8" x14ac:dyDescent="0.2">
      <c r="A5978" t="str">
        <f t="shared" si="103"/>
        <v>RKB01Trauma Ward</v>
      </c>
      <c r="B5978" t="s">
        <v>225</v>
      </c>
      <c r="C5978" t="s">
        <v>13443</v>
      </c>
      <c r="D5978" t="s">
        <v>2234</v>
      </c>
      <c r="E5978" t="s">
        <v>2235</v>
      </c>
      <c r="F5978" t="s">
        <v>13453</v>
      </c>
      <c r="G5978" s="11"/>
      <c r="H5978" s="11"/>
    </row>
    <row r="5979" spans="1:8" x14ac:dyDescent="0.2">
      <c r="A5979" t="str">
        <f t="shared" si="103"/>
        <v>RKB01Ward 1</v>
      </c>
      <c r="B5979" t="s">
        <v>225</v>
      </c>
      <c r="C5979" t="s">
        <v>13443</v>
      </c>
      <c r="D5979" t="s">
        <v>2234</v>
      </c>
      <c r="E5979" t="s">
        <v>2235</v>
      </c>
      <c r="F5979" t="s">
        <v>13454</v>
      </c>
      <c r="G5979" s="11"/>
      <c r="H5979" s="11"/>
    </row>
    <row r="5980" spans="1:8" x14ac:dyDescent="0.2">
      <c r="A5980" t="str">
        <f t="shared" si="103"/>
        <v>RKB01Ward 10</v>
      </c>
      <c r="B5980" t="s">
        <v>225</v>
      </c>
      <c r="C5980" t="s">
        <v>13443</v>
      </c>
      <c r="D5980" t="s">
        <v>2234</v>
      </c>
      <c r="E5980" t="s">
        <v>2235</v>
      </c>
      <c r="F5980" t="s">
        <v>8749</v>
      </c>
      <c r="G5980" s="11"/>
      <c r="H5980" s="11"/>
    </row>
    <row r="5981" spans="1:8" x14ac:dyDescent="0.2">
      <c r="A5981" t="str">
        <f t="shared" si="103"/>
        <v>RKB01Ward 11</v>
      </c>
      <c r="B5981" t="s">
        <v>225</v>
      </c>
      <c r="C5981" t="s">
        <v>13443</v>
      </c>
      <c r="D5981" t="s">
        <v>2234</v>
      </c>
      <c r="E5981" t="s">
        <v>2235</v>
      </c>
      <c r="F5981" t="s">
        <v>8365</v>
      </c>
      <c r="G5981" s="11"/>
      <c r="H5981" s="11"/>
    </row>
    <row r="5982" spans="1:8" x14ac:dyDescent="0.2">
      <c r="A5982" t="str">
        <f t="shared" si="103"/>
        <v>RKB01Ward 12 - Obs</v>
      </c>
      <c r="B5982" t="s">
        <v>225</v>
      </c>
      <c r="C5982" t="s">
        <v>13443</v>
      </c>
      <c r="D5982" t="s">
        <v>2234</v>
      </c>
      <c r="E5982" t="s">
        <v>2235</v>
      </c>
      <c r="F5982" t="s">
        <v>8750</v>
      </c>
      <c r="G5982" s="11"/>
      <c r="H5982" s="11"/>
    </row>
    <row r="5983" spans="1:8" x14ac:dyDescent="0.2">
      <c r="A5983" t="str">
        <f t="shared" si="103"/>
        <v>RKB01Ward 14</v>
      </c>
      <c r="B5983" t="s">
        <v>225</v>
      </c>
      <c r="C5983" t="s">
        <v>13443</v>
      </c>
      <c r="D5983" t="s">
        <v>2234</v>
      </c>
      <c r="E5983" t="s">
        <v>2235</v>
      </c>
      <c r="F5983" t="s">
        <v>13455</v>
      </c>
      <c r="G5983" s="11"/>
      <c r="H5983" s="11"/>
    </row>
    <row r="5984" spans="1:8" x14ac:dyDescent="0.2">
      <c r="A5984" t="str">
        <f t="shared" si="103"/>
        <v>RKB01Ward 15</v>
      </c>
      <c r="B5984" t="s">
        <v>225</v>
      </c>
      <c r="C5984" t="s">
        <v>13443</v>
      </c>
      <c r="D5984" t="s">
        <v>2234</v>
      </c>
      <c r="E5984" t="s">
        <v>2235</v>
      </c>
      <c r="F5984" t="s">
        <v>8367</v>
      </c>
      <c r="G5984" s="11"/>
      <c r="H5984" s="11"/>
    </row>
    <row r="5985" spans="1:8" x14ac:dyDescent="0.2">
      <c r="A5985" t="str">
        <f t="shared" si="103"/>
        <v>RKB01Ward 16</v>
      </c>
      <c r="B5985" t="s">
        <v>225</v>
      </c>
      <c r="C5985" t="s">
        <v>13443</v>
      </c>
      <c r="D5985" t="s">
        <v>2234</v>
      </c>
      <c r="E5985" t="s">
        <v>2235</v>
      </c>
      <c r="F5985" t="s">
        <v>8368</v>
      </c>
      <c r="G5985" s="11"/>
      <c r="H5985" s="11"/>
    </row>
    <row r="5986" spans="1:8" x14ac:dyDescent="0.2">
      <c r="A5986" t="str">
        <f t="shared" si="103"/>
        <v>RKB01Ward 20</v>
      </c>
      <c r="B5986" t="s">
        <v>225</v>
      </c>
      <c r="C5986" t="s">
        <v>13443</v>
      </c>
      <c r="D5986" t="s">
        <v>2234</v>
      </c>
      <c r="E5986" t="s">
        <v>2235</v>
      </c>
      <c r="F5986" t="s">
        <v>8369</v>
      </c>
      <c r="G5986" s="11"/>
      <c r="H5986" s="11"/>
    </row>
    <row r="5987" spans="1:8" x14ac:dyDescent="0.2">
      <c r="A5987" t="str">
        <f t="shared" si="103"/>
        <v>RKB01Ward 21 Gastro</v>
      </c>
      <c r="B5987" t="s">
        <v>225</v>
      </c>
      <c r="C5987" t="s">
        <v>13443</v>
      </c>
      <c r="D5987" t="s">
        <v>2234</v>
      </c>
      <c r="E5987" t="s">
        <v>2235</v>
      </c>
      <c r="F5987" t="s">
        <v>8843</v>
      </c>
      <c r="G5987" s="11"/>
      <c r="H5987" s="11"/>
    </row>
    <row r="5988" spans="1:8" x14ac:dyDescent="0.2">
      <c r="A5988" t="str">
        <f t="shared" si="103"/>
        <v>RKB01Ward 21a Med</v>
      </c>
      <c r="B5988" t="s">
        <v>225</v>
      </c>
      <c r="C5988" t="s">
        <v>13443</v>
      </c>
      <c r="D5988" t="s">
        <v>2234</v>
      </c>
      <c r="E5988" t="s">
        <v>2235</v>
      </c>
      <c r="F5988" t="s">
        <v>13456</v>
      </c>
      <c r="G5988" s="11"/>
      <c r="H5988" s="11"/>
    </row>
    <row r="5989" spans="1:8" x14ac:dyDescent="0.2">
      <c r="A5989" t="str">
        <f t="shared" si="103"/>
        <v>RKB01Ward 22 ECU</v>
      </c>
      <c r="B5989" t="s">
        <v>225</v>
      </c>
      <c r="C5989" t="s">
        <v>13443</v>
      </c>
      <c r="D5989" t="s">
        <v>2234</v>
      </c>
      <c r="E5989" t="s">
        <v>2235</v>
      </c>
      <c r="F5989" t="s">
        <v>13457</v>
      </c>
      <c r="G5989" s="11"/>
      <c r="H5989" s="11"/>
    </row>
    <row r="5990" spans="1:8" x14ac:dyDescent="0.2">
      <c r="A5990" t="str">
        <f t="shared" si="103"/>
        <v>RKB01Ward 22 SAU</v>
      </c>
      <c r="B5990" t="s">
        <v>225</v>
      </c>
      <c r="C5990" t="s">
        <v>13443</v>
      </c>
      <c r="D5990" t="s">
        <v>2234</v>
      </c>
      <c r="E5990" t="s">
        <v>2235</v>
      </c>
      <c r="F5990" t="s">
        <v>13458</v>
      </c>
      <c r="G5990" s="11"/>
      <c r="H5990" s="11"/>
    </row>
    <row r="5991" spans="1:8" x14ac:dyDescent="0.2">
      <c r="A5991" t="str">
        <f t="shared" si="103"/>
        <v>RKB01Ward 22a Vas</v>
      </c>
      <c r="B5991" t="s">
        <v>225</v>
      </c>
      <c r="C5991" t="s">
        <v>13443</v>
      </c>
      <c r="D5991" t="s">
        <v>2234</v>
      </c>
      <c r="E5991" t="s">
        <v>2235</v>
      </c>
      <c r="F5991" t="s">
        <v>13459</v>
      </c>
      <c r="G5991" s="11"/>
      <c r="H5991" s="11"/>
    </row>
    <row r="5992" spans="1:8" x14ac:dyDescent="0.2">
      <c r="A5992" t="str">
        <f t="shared" si="103"/>
        <v>RKB01Ward 23</v>
      </c>
      <c r="B5992" t="s">
        <v>225</v>
      </c>
      <c r="C5992" t="s">
        <v>13443</v>
      </c>
      <c r="D5992" t="s">
        <v>2234</v>
      </c>
      <c r="E5992" t="s">
        <v>2235</v>
      </c>
      <c r="F5992" t="s">
        <v>13460</v>
      </c>
      <c r="G5992" s="11"/>
      <c r="H5992" s="11"/>
    </row>
    <row r="5993" spans="1:8" x14ac:dyDescent="0.2">
      <c r="A5993" t="str">
        <f t="shared" si="103"/>
        <v>RKB01Ward 24</v>
      </c>
      <c r="B5993" t="s">
        <v>225</v>
      </c>
      <c r="C5993" t="s">
        <v>13443</v>
      </c>
      <c r="D5993" t="s">
        <v>2234</v>
      </c>
      <c r="E5993" t="s">
        <v>2235</v>
      </c>
      <c r="F5993" t="s">
        <v>8784</v>
      </c>
      <c r="G5993" s="11"/>
      <c r="H5993" s="11"/>
    </row>
    <row r="5994" spans="1:8" x14ac:dyDescent="0.2">
      <c r="A5994" t="str">
        <f t="shared" si="103"/>
        <v>RKB01Ward 25</v>
      </c>
      <c r="B5994" t="s">
        <v>225</v>
      </c>
      <c r="C5994" t="s">
        <v>13443</v>
      </c>
      <c r="D5994" t="s">
        <v>2234</v>
      </c>
      <c r="E5994" t="s">
        <v>2235</v>
      </c>
      <c r="F5994" t="s">
        <v>8516</v>
      </c>
      <c r="G5994" s="11"/>
      <c r="H5994" s="11"/>
    </row>
    <row r="5995" spans="1:8" x14ac:dyDescent="0.2">
      <c r="A5995" t="str">
        <f t="shared" si="103"/>
        <v>RKB01Ward 30</v>
      </c>
      <c r="B5995" t="s">
        <v>225</v>
      </c>
      <c r="C5995" t="s">
        <v>13443</v>
      </c>
      <c r="D5995" t="s">
        <v>2234</v>
      </c>
      <c r="E5995" t="s">
        <v>2235</v>
      </c>
      <c r="F5995" t="s">
        <v>8785</v>
      </c>
      <c r="G5995" s="11"/>
      <c r="H5995" s="11"/>
    </row>
    <row r="5996" spans="1:8" x14ac:dyDescent="0.2">
      <c r="A5996" t="str">
        <f t="shared" si="103"/>
        <v>RKB01Ward 31</v>
      </c>
      <c r="B5996" t="s">
        <v>225</v>
      </c>
      <c r="C5996" t="s">
        <v>13443</v>
      </c>
      <c r="D5996" t="s">
        <v>2234</v>
      </c>
      <c r="E5996" t="s">
        <v>2235</v>
      </c>
      <c r="F5996" t="s">
        <v>10939</v>
      </c>
      <c r="G5996" s="11"/>
      <c r="H5996" s="11"/>
    </row>
    <row r="5997" spans="1:8" x14ac:dyDescent="0.2">
      <c r="A5997" t="str">
        <f t="shared" si="103"/>
        <v>RKB01Ward 32</v>
      </c>
      <c r="B5997" t="s">
        <v>225</v>
      </c>
      <c r="C5997" t="s">
        <v>13443</v>
      </c>
      <c r="D5997" t="s">
        <v>2234</v>
      </c>
      <c r="E5997" t="s">
        <v>2235</v>
      </c>
      <c r="F5997" t="s">
        <v>8849</v>
      </c>
      <c r="G5997" s="11"/>
      <c r="H5997" s="11"/>
    </row>
    <row r="5998" spans="1:8" x14ac:dyDescent="0.2">
      <c r="A5998" t="str">
        <f t="shared" si="103"/>
        <v>RKB01Ward 33</v>
      </c>
      <c r="B5998" t="s">
        <v>225</v>
      </c>
      <c r="C5998" t="s">
        <v>13443</v>
      </c>
      <c r="D5998" t="s">
        <v>2234</v>
      </c>
      <c r="E5998" t="s">
        <v>2235</v>
      </c>
      <c r="F5998" t="s">
        <v>8520</v>
      </c>
      <c r="G5998" s="11"/>
      <c r="H5998" s="11"/>
    </row>
    <row r="5999" spans="1:8" x14ac:dyDescent="0.2">
      <c r="A5999" t="str">
        <f t="shared" si="103"/>
        <v>RKB01Ward 33 Short Stay</v>
      </c>
      <c r="B5999" t="s">
        <v>225</v>
      </c>
      <c r="C5999" t="s">
        <v>13443</v>
      </c>
      <c r="D5999" t="s">
        <v>2234</v>
      </c>
      <c r="E5999" t="s">
        <v>2235</v>
      </c>
      <c r="F5999" t="s">
        <v>8521</v>
      </c>
      <c r="G5999" s="11"/>
      <c r="H5999" s="11"/>
    </row>
    <row r="6000" spans="1:8" x14ac:dyDescent="0.2">
      <c r="A6000" t="str">
        <f t="shared" si="103"/>
        <v>RKB01Ward 33 Surgery</v>
      </c>
      <c r="B6000" t="s">
        <v>225</v>
      </c>
      <c r="C6000" t="s">
        <v>13443</v>
      </c>
      <c r="D6000" t="s">
        <v>2234</v>
      </c>
      <c r="E6000" t="s">
        <v>2235</v>
      </c>
      <c r="F6000" t="s">
        <v>13461</v>
      </c>
      <c r="G6000" s="11"/>
      <c r="H6000" s="11"/>
    </row>
    <row r="6001" spans="1:8" x14ac:dyDescent="0.2">
      <c r="A6001" t="str">
        <f t="shared" si="103"/>
        <v>RKB01Ward 34</v>
      </c>
      <c r="B6001" t="s">
        <v>225</v>
      </c>
      <c r="C6001" t="s">
        <v>13443</v>
      </c>
      <c r="D6001" t="s">
        <v>2234</v>
      </c>
      <c r="E6001" t="s">
        <v>2235</v>
      </c>
      <c r="F6001" t="s">
        <v>13462</v>
      </c>
      <c r="G6001" s="11"/>
      <c r="H6001" s="11"/>
    </row>
    <row r="6002" spans="1:8" x14ac:dyDescent="0.2">
      <c r="A6002" t="str">
        <f t="shared" si="103"/>
        <v>RKB01Ward 35</v>
      </c>
      <c r="B6002" t="s">
        <v>225</v>
      </c>
      <c r="C6002" t="s">
        <v>13443</v>
      </c>
      <c r="D6002" t="s">
        <v>2234</v>
      </c>
      <c r="E6002" t="s">
        <v>2235</v>
      </c>
      <c r="F6002" t="s">
        <v>8522</v>
      </c>
      <c r="G6002" s="11"/>
      <c r="H6002" s="11"/>
    </row>
    <row r="6003" spans="1:8" x14ac:dyDescent="0.2">
      <c r="A6003" t="str">
        <f t="shared" si="103"/>
        <v>RKB01Ward 40</v>
      </c>
      <c r="B6003" t="s">
        <v>225</v>
      </c>
      <c r="C6003" t="s">
        <v>13443</v>
      </c>
      <c r="D6003" t="s">
        <v>2234</v>
      </c>
      <c r="E6003" t="s">
        <v>2235</v>
      </c>
      <c r="F6003" t="s">
        <v>8787</v>
      </c>
      <c r="G6003" s="11"/>
      <c r="H6003" s="11"/>
    </row>
    <row r="6004" spans="1:8" x14ac:dyDescent="0.2">
      <c r="A6004" t="str">
        <f t="shared" si="103"/>
        <v>RKB01Ward 41</v>
      </c>
      <c r="B6004" t="s">
        <v>225</v>
      </c>
      <c r="C6004" t="s">
        <v>13443</v>
      </c>
      <c r="D6004" t="s">
        <v>2234</v>
      </c>
      <c r="E6004" t="s">
        <v>2235</v>
      </c>
      <c r="F6004" t="s">
        <v>13463</v>
      </c>
      <c r="G6004" s="11"/>
      <c r="H6004" s="11"/>
    </row>
    <row r="6005" spans="1:8" x14ac:dyDescent="0.2">
      <c r="A6005" t="str">
        <f t="shared" si="103"/>
        <v>RKB01Ward 42</v>
      </c>
      <c r="B6005" t="s">
        <v>225</v>
      </c>
      <c r="C6005" t="s">
        <v>13443</v>
      </c>
      <c r="D6005" t="s">
        <v>2234</v>
      </c>
      <c r="E6005" t="s">
        <v>2235</v>
      </c>
      <c r="F6005" t="s">
        <v>9229</v>
      </c>
      <c r="G6005" s="11"/>
      <c r="H6005" s="11"/>
    </row>
    <row r="6006" spans="1:8" x14ac:dyDescent="0.2">
      <c r="A6006" t="str">
        <f t="shared" si="103"/>
        <v>RKB01Ward 43</v>
      </c>
      <c r="B6006" t="s">
        <v>225</v>
      </c>
      <c r="C6006" t="s">
        <v>13443</v>
      </c>
      <c r="D6006" t="s">
        <v>2234</v>
      </c>
      <c r="E6006" t="s">
        <v>2235</v>
      </c>
      <c r="F6006" t="s">
        <v>12378</v>
      </c>
      <c r="G6006" s="11"/>
      <c r="H6006" s="11"/>
    </row>
    <row r="6007" spans="1:8" x14ac:dyDescent="0.2">
      <c r="A6007" t="str">
        <f t="shared" si="103"/>
        <v>RKB01Ward 50 Renal</v>
      </c>
      <c r="B6007" t="s">
        <v>225</v>
      </c>
      <c r="C6007" t="s">
        <v>13443</v>
      </c>
      <c r="D6007" t="s">
        <v>2234</v>
      </c>
      <c r="E6007" t="s">
        <v>2235</v>
      </c>
      <c r="F6007" t="s">
        <v>12379</v>
      </c>
      <c r="G6007" s="11"/>
      <c r="H6007" s="11"/>
    </row>
    <row r="6008" spans="1:8" x14ac:dyDescent="0.2">
      <c r="A6008" t="str">
        <f t="shared" si="103"/>
        <v>RKB01Ward 52</v>
      </c>
      <c r="B6008" t="s">
        <v>225</v>
      </c>
      <c r="C6008" t="s">
        <v>13443</v>
      </c>
      <c r="D6008" t="s">
        <v>2234</v>
      </c>
      <c r="E6008" t="s">
        <v>2235</v>
      </c>
      <c r="F6008" t="s">
        <v>13464</v>
      </c>
      <c r="G6008" s="11"/>
      <c r="H6008" s="11"/>
    </row>
    <row r="6009" spans="1:8" x14ac:dyDescent="0.2">
      <c r="A6009" t="str">
        <f t="shared" si="103"/>
        <v>RKB01Ward 53</v>
      </c>
      <c r="B6009" t="s">
        <v>225</v>
      </c>
      <c r="C6009" t="s">
        <v>13443</v>
      </c>
      <c r="D6009" t="s">
        <v>2234</v>
      </c>
      <c r="E6009" t="s">
        <v>2235</v>
      </c>
      <c r="F6009" t="s">
        <v>9238</v>
      </c>
      <c r="G6009" s="11"/>
      <c r="H6009" s="11"/>
    </row>
    <row r="6010" spans="1:8" x14ac:dyDescent="0.2">
      <c r="A6010" t="str">
        <f t="shared" si="103"/>
        <v>RTG02Acute Assessment Centre</v>
      </c>
      <c r="B6010" t="s">
        <v>225</v>
      </c>
      <c r="C6010" t="s">
        <v>13443</v>
      </c>
      <c r="D6010" t="s">
        <v>2234</v>
      </c>
      <c r="E6010" t="s">
        <v>2235</v>
      </c>
      <c r="F6010" t="s">
        <v>9239</v>
      </c>
      <c r="G6010" s="11"/>
      <c r="H6010" s="11"/>
    </row>
    <row r="6011" spans="1:8" x14ac:dyDescent="0.2">
      <c r="A6011" t="str">
        <f t="shared" si="103"/>
        <v>RTG02Childrens Wards</v>
      </c>
      <c r="B6011" t="s">
        <v>226</v>
      </c>
      <c r="C6011" t="s">
        <v>13465</v>
      </c>
      <c r="D6011" t="s">
        <v>4019</v>
      </c>
      <c r="E6011" t="s">
        <v>4020</v>
      </c>
      <c r="F6011" t="s">
        <v>13466</v>
      </c>
      <c r="G6011" s="11"/>
      <c r="H6011" s="11"/>
    </row>
    <row r="6012" spans="1:8" x14ac:dyDescent="0.2">
      <c r="A6012" t="str">
        <f t="shared" si="103"/>
        <v>RTG02Coronary Care Unit</v>
      </c>
      <c r="B6012" t="s">
        <v>226</v>
      </c>
      <c r="C6012" t="s">
        <v>13465</v>
      </c>
      <c r="D6012" t="s">
        <v>4019</v>
      </c>
      <c r="E6012" t="s">
        <v>4020</v>
      </c>
      <c r="F6012" t="s">
        <v>13467</v>
      </c>
      <c r="G6012" s="11"/>
      <c r="H6012" s="11"/>
    </row>
    <row r="6013" spans="1:8" x14ac:dyDescent="0.2">
      <c r="A6013" t="str">
        <f t="shared" si="103"/>
        <v>RTG02Intensive Care Unit</v>
      </c>
      <c r="B6013" t="s">
        <v>226</v>
      </c>
      <c r="C6013" t="s">
        <v>13465</v>
      </c>
      <c r="D6013" t="s">
        <v>4019</v>
      </c>
      <c r="E6013" t="s">
        <v>4020</v>
      </c>
      <c r="F6013" t="s">
        <v>8647</v>
      </c>
      <c r="G6013" s="11"/>
      <c r="H6013" s="11"/>
    </row>
    <row r="6014" spans="1:8" x14ac:dyDescent="0.2">
      <c r="A6014" t="str">
        <f t="shared" si="103"/>
        <v>RTG02Maternity QHB</v>
      </c>
      <c r="B6014" t="s">
        <v>226</v>
      </c>
      <c r="C6014" t="s">
        <v>13465</v>
      </c>
      <c r="D6014" t="s">
        <v>4019</v>
      </c>
      <c r="E6014" t="s">
        <v>4020</v>
      </c>
      <c r="F6014" t="s">
        <v>8803</v>
      </c>
      <c r="G6014" s="11"/>
      <c r="H6014" s="11"/>
    </row>
    <row r="6015" spans="1:8" x14ac:dyDescent="0.2">
      <c r="A6015" t="str">
        <f t="shared" si="103"/>
        <v>RTG02Neonatal Unit</v>
      </c>
      <c r="B6015" t="s">
        <v>226</v>
      </c>
      <c r="C6015" t="s">
        <v>13465</v>
      </c>
      <c r="D6015" t="s">
        <v>4019</v>
      </c>
      <c r="E6015" t="s">
        <v>4020</v>
      </c>
      <c r="F6015" t="s">
        <v>13468</v>
      </c>
      <c r="G6015" s="11"/>
      <c r="H6015" s="11"/>
    </row>
    <row r="6016" spans="1:8" x14ac:dyDescent="0.2">
      <c r="A6016" t="str">
        <f t="shared" si="103"/>
        <v>RTG02Ward 14</v>
      </c>
      <c r="B6016" t="s">
        <v>226</v>
      </c>
      <c r="C6016" t="s">
        <v>13465</v>
      </c>
      <c r="D6016" t="s">
        <v>4019</v>
      </c>
      <c r="E6016" t="s">
        <v>4020</v>
      </c>
      <c r="F6016" t="s">
        <v>8357</v>
      </c>
      <c r="G6016" s="11"/>
      <c r="H6016" s="11"/>
    </row>
    <row r="6017" spans="1:8" x14ac:dyDescent="0.2">
      <c r="A6017" t="str">
        <f t="shared" si="103"/>
        <v>RTG02Ward 15</v>
      </c>
      <c r="B6017" t="s">
        <v>226</v>
      </c>
      <c r="C6017" t="s">
        <v>13465</v>
      </c>
      <c r="D6017" t="s">
        <v>4019</v>
      </c>
      <c r="E6017" t="s">
        <v>4020</v>
      </c>
      <c r="F6017" t="s">
        <v>8367</v>
      </c>
      <c r="G6017" s="11"/>
      <c r="H6017" s="11"/>
    </row>
    <row r="6018" spans="1:8" x14ac:dyDescent="0.2">
      <c r="A6018" t="str">
        <f t="shared" si="103"/>
        <v>RTG02Ward 16</v>
      </c>
      <c r="B6018" t="s">
        <v>226</v>
      </c>
      <c r="C6018" t="s">
        <v>13465</v>
      </c>
      <c r="D6018" t="s">
        <v>4019</v>
      </c>
      <c r="E6018" t="s">
        <v>4020</v>
      </c>
      <c r="F6018" t="s">
        <v>8368</v>
      </c>
      <c r="G6018" s="11"/>
      <c r="H6018" s="11"/>
    </row>
    <row r="6019" spans="1:8" x14ac:dyDescent="0.2">
      <c r="A6019" t="str">
        <f t="shared" si="103"/>
        <v>RTG02Ward 19</v>
      </c>
      <c r="B6019" t="s">
        <v>226</v>
      </c>
      <c r="C6019" t="s">
        <v>13465</v>
      </c>
      <c r="D6019" t="s">
        <v>4019</v>
      </c>
      <c r="E6019" t="s">
        <v>4020</v>
      </c>
      <c r="F6019" t="s">
        <v>8369</v>
      </c>
      <c r="G6019" s="11"/>
      <c r="H6019" s="11"/>
    </row>
    <row r="6020" spans="1:8" x14ac:dyDescent="0.2">
      <c r="A6020" t="str">
        <f t="shared" si="103"/>
        <v>RTG02Ward 20</v>
      </c>
      <c r="B6020" t="s">
        <v>226</v>
      </c>
      <c r="C6020" t="s">
        <v>13465</v>
      </c>
      <c r="D6020" t="s">
        <v>4019</v>
      </c>
      <c r="E6020" t="s">
        <v>4020</v>
      </c>
      <c r="F6020" t="s">
        <v>8372</v>
      </c>
      <c r="G6020" s="11"/>
      <c r="H6020" s="11"/>
    </row>
    <row r="6021" spans="1:8" x14ac:dyDescent="0.2">
      <c r="A6021" t="str">
        <f t="shared" si="103"/>
        <v>RTG02Ward 3 - Short Stay</v>
      </c>
      <c r="B6021" t="s">
        <v>226</v>
      </c>
      <c r="C6021" t="s">
        <v>13465</v>
      </c>
      <c r="D6021" t="s">
        <v>4019</v>
      </c>
      <c r="E6021" t="s">
        <v>4020</v>
      </c>
      <c r="F6021" t="s">
        <v>8843</v>
      </c>
      <c r="G6021" s="11"/>
      <c r="H6021" s="11"/>
    </row>
    <row r="6022" spans="1:8" x14ac:dyDescent="0.2">
      <c r="A6022" t="str">
        <f t="shared" si="103"/>
        <v>RTG02Ward 30</v>
      </c>
      <c r="B6022" t="s">
        <v>226</v>
      </c>
      <c r="C6022" t="s">
        <v>13465</v>
      </c>
      <c r="D6022" t="s">
        <v>4019</v>
      </c>
      <c r="E6022" t="s">
        <v>4020</v>
      </c>
      <c r="F6022" t="s">
        <v>13469</v>
      </c>
      <c r="G6022" s="11"/>
      <c r="H6022" s="11"/>
    </row>
    <row r="6023" spans="1:8" x14ac:dyDescent="0.2">
      <c r="A6023" t="str">
        <f t="shared" si="103"/>
        <v>RTG02Ward 4</v>
      </c>
      <c r="B6023" t="s">
        <v>226</v>
      </c>
      <c r="C6023" t="s">
        <v>13465</v>
      </c>
      <c r="D6023" t="s">
        <v>4019</v>
      </c>
      <c r="E6023" t="s">
        <v>4020</v>
      </c>
      <c r="F6023" t="s">
        <v>10939</v>
      </c>
      <c r="G6023" s="11"/>
      <c r="H6023" s="11"/>
    </row>
    <row r="6024" spans="1:8" x14ac:dyDescent="0.2">
      <c r="A6024" t="str">
        <f t="shared" si="103"/>
        <v>RTG02Ward 5</v>
      </c>
      <c r="B6024" t="s">
        <v>226</v>
      </c>
      <c r="C6024" t="s">
        <v>13465</v>
      </c>
      <c r="D6024" t="s">
        <v>4019</v>
      </c>
      <c r="E6024" t="s">
        <v>4020</v>
      </c>
      <c r="F6024" t="s">
        <v>8760</v>
      </c>
      <c r="G6024" s="11"/>
      <c r="H6024" s="11"/>
    </row>
    <row r="6025" spans="1:8" x14ac:dyDescent="0.2">
      <c r="A6025" t="str">
        <f t="shared" si="103"/>
        <v>RTG02Ward 6</v>
      </c>
      <c r="B6025" t="s">
        <v>226</v>
      </c>
      <c r="C6025" t="s">
        <v>13465</v>
      </c>
      <c r="D6025" t="s">
        <v>4019</v>
      </c>
      <c r="E6025" t="s">
        <v>4020</v>
      </c>
      <c r="F6025" t="s">
        <v>8753</v>
      </c>
      <c r="G6025" s="11"/>
      <c r="H6025" s="11"/>
    </row>
    <row r="6026" spans="1:8" x14ac:dyDescent="0.2">
      <c r="A6026" t="str">
        <f t="shared" si="103"/>
        <v>RTG02Ward 7</v>
      </c>
      <c r="B6026" t="s">
        <v>226</v>
      </c>
      <c r="C6026" t="s">
        <v>13465</v>
      </c>
      <c r="D6026" t="s">
        <v>4019</v>
      </c>
      <c r="E6026" t="s">
        <v>4020</v>
      </c>
      <c r="F6026" t="s">
        <v>8790</v>
      </c>
      <c r="G6026" s="11"/>
      <c r="H6026" s="11"/>
    </row>
    <row r="6027" spans="1:8" x14ac:dyDescent="0.2">
      <c r="A6027" t="str">
        <f t="shared" si="103"/>
        <v>RTG02Ward 8</v>
      </c>
      <c r="B6027" t="s">
        <v>226</v>
      </c>
      <c r="C6027" t="s">
        <v>13465</v>
      </c>
      <c r="D6027" t="s">
        <v>4019</v>
      </c>
      <c r="E6027" t="s">
        <v>4020</v>
      </c>
      <c r="F6027" t="s">
        <v>8791</v>
      </c>
      <c r="G6027" s="11"/>
      <c r="H6027" s="11"/>
    </row>
    <row r="6028" spans="1:8" x14ac:dyDescent="0.2">
      <c r="A6028" t="str">
        <f t="shared" ref="A6028:A6029" si="104">CONCATENATE(D6029,F6029)</f>
        <v>RTG02Ward 801</v>
      </c>
      <c r="B6028" t="s">
        <v>226</v>
      </c>
      <c r="C6028" t="s">
        <v>13465</v>
      </c>
      <c r="D6028" t="s">
        <v>4019</v>
      </c>
      <c r="E6028" t="s">
        <v>4020</v>
      </c>
      <c r="F6028" t="s">
        <v>8754</v>
      </c>
      <c r="G6028" s="11"/>
      <c r="H6028" s="11"/>
    </row>
    <row r="6029" spans="1:8" x14ac:dyDescent="0.2">
      <c r="A6029" t="str">
        <f t="shared" si="104"/>
        <v>RTG02Ward 9 QHB</v>
      </c>
      <c r="B6029" t="s">
        <v>226</v>
      </c>
      <c r="C6029" t="s">
        <v>13465</v>
      </c>
      <c r="D6029" t="s">
        <v>4019</v>
      </c>
      <c r="E6029" t="s">
        <v>4020</v>
      </c>
      <c r="F6029" t="s">
        <v>14632</v>
      </c>
      <c r="G6029" s="11"/>
      <c r="H6029" s="11"/>
    </row>
    <row r="6030" spans="1:8" x14ac:dyDescent="0.2">
      <c r="A6030" t="str">
        <f t="shared" si="103"/>
        <v>RTGFA3</v>
      </c>
      <c r="B6030" t="s">
        <v>226</v>
      </c>
      <c r="C6030" t="s">
        <v>13465</v>
      </c>
      <c r="D6030" t="s">
        <v>4019</v>
      </c>
      <c r="E6030" t="s">
        <v>4020</v>
      </c>
      <c r="F6030" t="s">
        <v>14633</v>
      </c>
      <c r="G6030" s="11"/>
      <c r="H6030" s="11"/>
    </row>
    <row r="6031" spans="1:8" x14ac:dyDescent="0.2">
      <c r="A6031" t="str">
        <f t="shared" si="103"/>
        <v>RTGFA4</v>
      </c>
      <c r="B6031" t="s">
        <v>226</v>
      </c>
      <c r="C6031" t="s">
        <v>13465</v>
      </c>
      <c r="D6031" t="s">
        <v>4023</v>
      </c>
      <c r="E6031" t="s">
        <v>4024</v>
      </c>
      <c r="F6031" t="s">
        <v>13470</v>
      </c>
      <c r="G6031" s="11"/>
      <c r="H6031" s="11"/>
    </row>
    <row r="6032" spans="1:8" x14ac:dyDescent="0.2">
      <c r="A6032" t="str">
        <f t="shared" si="103"/>
        <v>RTGFA5</v>
      </c>
      <c r="B6032" t="s">
        <v>226</v>
      </c>
      <c r="C6032" t="s">
        <v>13465</v>
      </c>
      <c r="D6032" t="s">
        <v>4023</v>
      </c>
      <c r="E6032" t="s">
        <v>4024</v>
      </c>
      <c r="F6032" t="s">
        <v>13471</v>
      </c>
      <c r="G6032" s="11"/>
      <c r="H6032" s="11"/>
    </row>
    <row r="6033" spans="1:8" x14ac:dyDescent="0.2">
      <c r="A6033" t="str">
        <f t="shared" si="103"/>
        <v>RTGFA6</v>
      </c>
      <c r="B6033" t="s">
        <v>226</v>
      </c>
      <c r="C6033" t="s">
        <v>13465</v>
      </c>
      <c r="D6033" t="s">
        <v>4023</v>
      </c>
      <c r="E6033" t="s">
        <v>4024</v>
      </c>
      <c r="F6033" t="s">
        <v>8730</v>
      </c>
      <c r="G6033" s="11"/>
      <c r="H6033" s="11"/>
    </row>
    <row r="6034" spans="1:8" x14ac:dyDescent="0.2">
      <c r="A6034" t="str">
        <f t="shared" si="103"/>
        <v>RTGFG102</v>
      </c>
      <c r="B6034" t="s">
        <v>226</v>
      </c>
      <c r="C6034" t="s">
        <v>13465</v>
      </c>
      <c r="D6034" t="s">
        <v>4023</v>
      </c>
      <c r="E6034" t="s">
        <v>4024</v>
      </c>
      <c r="F6034" t="s">
        <v>8731</v>
      </c>
      <c r="G6034" s="11"/>
      <c r="H6034" s="11"/>
    </row>
    <row r="6035" spans="1:8" x14ac:dyDescent="0.2">
      <c r="A6035" t="str">
        <f t="shared" si="103"/>
        <v>RTGFG203</v>
      </c>
      <c r="B6035" t="s">
        <v>226</v>
      </c>
      <c r="C6035" t="s">
        <v>13465</v>
      </c>
      <c r="D6035" t="s">
        <v>4025</v>
      </c>
      <c r="E6035" t="s">
        <v>4026</v>
      </c>
      <c r="F6035" t="s">
        <v>13472</v>
      </c>
      <c r="G6035" s="11"/>
      <c r="H6035" s="11"/>
    </row>
    <row r="6036" spans="1:8" x14ac:dyDescent="0.2">
      <c r="A6036" t="str">
        <f t="shared" si="103"/>
        <v>RTGFG204</v>
      </c>
      <c r="B6036" t="s">
        <v>226</v>
      </c>
      <c r="C6036" t="s">
        <v>13465</v>
      </c>
      <c r="D6036" t="s">
        <v>4025</v>
      </c>
      <c r="E6036" t="s">
        <v>4026</v>
      </c>
      <c r="F6036" t="s">
        <v>13473</v>
      </c>
      <c r="G6036" s="11"/>
      <c r="H6036" s="11"/>
    </row>
    <row r="6037" spans="1:8" x14ac:dyDescent="0.2">
      <c r="A6037" t="str">
        <f t="shared" ref="A6037:A6100" si="105">CONCATENATE(D6038,F6038)</f>
        <v>RTGFG205</v>
      </c>
      <c r="B6037" t="s">
        <v>226</v>
      </c>
      <c r="C6037" t="s">
        <v>13465</v>
      </c>
      <c r="D6037" t="s">
        <v>4025</v>
      </c>
      <c r="E6037" t="s">
        <v>4026</v>
      </c>
      <c r="F6037" t="s">
        <v>13474</v>
      </c>
      <c r="G6037" s="11"/>
      <c r="H6037" s="11"/>
    </row>
    <row r="6038" spans="1:8" x14ac:dyDescent="0.2">
      <c r="A6038" t="str">
        <f t="shared" si="105"/>
        <v>RTGFG206</v>
      </c>
      <c r="B6038" t="s">
        <v>226</v>
      </c>
      <c r="C6038" t="s">
        <v>13465</v>
      </c>
      <c r="D6038" t="s">
        <v>4025</v>
      </c>
      <c r="E6038" t="s">
        <v>4026</v>
      </c>
      <c r="F6038" t="s">
        <v>13475</v>
      </c>
      <c r="G6038" s="11"/>
      <c r="H6038" s="11"/>
    </row>
    <row r="6039" spans="1:8" x14ac:dyDescent="0.2">
      <c r="A6039" t="str">
        <f t="shared" si="105"/>
        <v>RTGFG207</v>
      </c>
      <c r="B6039" t="s">
        <v>226</v>
      </c>
      <c r="C6039" t="s">
        <v>13465</v>
      </c>
      <c r="D6039" t="s">
        <v>4025</v>
      </c>
      <c r="E6039" t="s">
        <v>4026</v>
      </c>
      <c r="F6039" t="s">
        <v>13476</v>
      </c>
      <c r="G6039" s="11"/>
      <c r="H6039" s="11"/>
    </row>
    <row r="6040" spans="1:8" x14ac:dyDescent="0.2">
      <c r="A6040" t="str">
        <f t="shared" si="105"/>
        <v>RTGFG208</v>
      </c>
      <c r="B6040" t="s">
        <v>226</v>
      </c>
      <c r="C6040" t="s">
        <v>13465</v>
      </c>
      <c r="D6040" t="s">
        <v>4025</v>
      </c>
      <c r="E6040" t="s">
        <v>4026</v>
      </c>
      <c r="F6040" t="s">
        <v>13477</v>
      </c>
      <c r="G6040" s="11"/>
      <c r="H6040" s="11"/>
    </row>
    <row r="6041" spans="1:8" x14ac:dyDescent="0.2">
      <c r="A6041" t="str">
        <f t="shared" si="105"/>
        <v>RTGFG216</v>
      </c>
      <c r="B6041" t="s">
        <v>226</v>
      </c>
      <c r="C6041" t="s">
        <v>13465</v>
      </c>
      <c r="D6041" t="s">
        <v>4025</v>
      </c>
      <c r="E6041" t="s">
        <v>4026</v>
      </c>
      <c r="F6041" t="s">
        <v>13478</v>
      </c>
      <c r="G6041" s="11"/>
      <c r="H6041" s="11"/>
    </row>
    <row r="6042" spans="1:8" x14ac:dyDescent="0.2">
      <c r="A6042" t="str">
        <f t="shared" si="105"/>
        <v>RTGFG301</v>
      </c>
      <c r="B6042" t="s">
        <v>226</v>
      </c>
      <c r="C6042" t="s">
        <v>13465</v>
      </c>
      <c r="D6042" t="s">
        <v>4025</v>
      </c>
      <c r="E6042" t="s">
        <v>4026</v>
      </c>
      <c r="F6042" t="s">
        <v>13479</v>
      </c>
      <c r="G6042" s="11"/>
      <c r="H6042" s="11"/>
    </row>
    <row r="6043" spans="1:8" x14ac:dyDescent="0.2">
      <c r="A6043" t="str">
        <f t="shared" si="105"/>
        <v>RTGFG302</v>
      </c>
      <c r="B6043" t="s">
        <v>226</v>
      </c>
      <c r="C6043" t="s">
        <v>13465</v>
      </c>
      <c r="D6043" t="s">
        <v>4025</v>
      </c>
      <c r="E6043" t="s">
        <v>4026</v>
      </c>
      <c r="F6043" t="s">
        <v>13480</v>
      </c>
      <c r="G6043" s="11"/>
      <c r="H6043" s="11"/>
    </row>
    <row r="6044" spans="1:8" x14ac:dyDescent="0.2">
      <c r="A6044" t="str">
        <f t="shared" si="105"/>
        <v>RTGFG303</v>
      </c>
      <c r="B6044" t="s">
        <v>226</v>
      </c>
      <c r="C6044" t="s">
        <v>13465</v>
      </c>
      <c r="D6044" t="s">
        <v>4025</v>
      </c>
      <c r="E6044" t="s">
        <v>4026</v>
      </c>
      <c r="F6044" t="s">
        <v>13481</v>
      </c>
      <c r="G6044" s="11"/>
      <c r="H6044" s="11"/>
    </row>
    <row r="6045" spans="1:8" x14ac:dyDescent="0.2">
      <c r="A6045" t="str">
        <f t="shared" si="105"/>
        <v>RTGFG304</v>
      </c>
      <c r="B6045" t="s">
        <v>226</v>
      </c>
      <c r="C6045" t="s">
        <v>13465</v>
      </c>
      <c r="D6045" t="s">
        <v>4025</v>
      </c>
      <c r="E6045" t="s">
        <v>4026</v>
      </c>
      <c r="F6045" t="s">
        <v>13482</v>
      </c>
      <c r="G6045" s="11"/>
      <c r="H6045" s="11"/>
    </row>
    <row r="6046" spans="1:8" x14ac:dyDescent="0.2">
      <c r="A6046" t="str">
        <f t="shared" si="105"/>
        <v>RTGFG305</v>
      </c>
      <c r="B6046" t="s">
        <v>226</v>
      </c>
      <c r="C6046" t="s">
        <v>13465</v>
      </c>
      <c r="D6046" t="s">
        <v>4025</v>
      </c>
      <c r="E6046" t="s">
        <v>4026</v>
      </c>
      <c r="F6046" t="s">
        <v>13483</v>
      </c>
      <c r="G6046" s="11"/>
      <c r="H6046" s="11"/>
    </row>
    <row r="6047" spans="1:8" x14ac:dyDescent="0.2">
      <c r="A6047" t="str">
        <f t="shared" si="105"/>
        <v>RTGFG306</v>
      </c>
      <c r="B6047" t="s">
        <v>226</v>
      </c>
      <c r="C6047" t="s">
        <v>13465</v>
      </c>
      <c r="D6047" t="s">
        <v>4025</v>
      </c>
      <c r="E6047" t="s">
        <v>4026</v>
      </c>
      <c r="F6047" t="s">
        <v>13484</v>
      </c>
      <c r="G6047" s="11"/>
      <c r="H6047" s="11"/>
    </row>
    <row r="6048" spans="1:8" x14ac:dyDescent="0.2">
      <c r="A6048" t="str">
        <f t="shared" si="105"/>
        <v>RTGFG307</v>
      </c>
      <c r="B6048" t="s">
        <v>226</v>
      </c>
      <c r="C6048" t="s">
        <v>13465</v>
      </c>
      <c r="D6048" t="s">
        <v>4025</v>
      </c>
      <c r="E6048" t="s">
        <v>4026</v>
      </c>
      <c r="F6048" t="s">
        <v>13485</v>
      </c>
      <c r="G6048" s="11"/>
      <c r="H6048" s="11"/>
    </row>
    <row r="6049" spans="1:8" x14ac:dyDescent="0.2">
      <c r="A6049" t="str">
        <f t="shared" si="105"/>
        <v>RTGFG308</v>
      </c>
      <c r="B6049" t="s">
        <v>226</v>
      </c>
      <c r="C6049" t="s">
        <v>13465</v>
      </c>
      <c r="D6049" t="s">
        <v>4025</v>
      </c>
      <c r="E6049" t="s">
        <v>4026</v>
      </c>
      <c r="F6049" t="s">
        <v>13486</v>
      </c>
      <c r="G6049" s="11"/>
      <c r="H6049" s="11"/>
    </row>
    <row r="6050" spans="1:8" x14ac:dyDescent="0.2">
      <c r="A6050" t="str">
        <f t="shared" si="105"/>
        <v>RTGFG309</v>
      </c>
      <c r="B6050" t="s">
        <v>226</v>
      </c>
      <c r="C6050" t="s">
        <v>13465</v>
      </c>
      <c r="D6050" t="s">
        <v>4025</v>
      </c>
      <c r="E6050" t="s">
        <v>4026</v>
      </c>
      <c r="F6050" t="s">
        <v>13487</v>
      </c>
      <c r="G6050" s="11"/>
      <c r="H6050" s="11"/>
    </row>
    <row r="6051" spans="1:8" x14ac:dyDescent="0.2">
      <c r="A6051" t="str">
        <f t="shared" si="105"/>
        <v>RTGFG310</v>
      </c>
      <c r="B6051" t="s">
        <v>226</v>
      </c>
      <c r="C6051" t="s">
        <v>13465</v>
      </c>
      <c r="D6051" t="s">
        <v>4025</v>
      </c>
      <c r="E6051" t="s">
        <v>4026</v>
      </c>
      <c r="F6051" t="s">
        <v>13488</v>
      </c>
      <c r="G6051" s="11"/>
      <c r="H6051" s="11"/>
    </row>
    <row r="6052" spans="1:8" x14ac:dyDescent="0.2">
      <c r="A6052" t="str">
        <f t="shared" si="105"/>
        <v>RTGFG311</v>
      </c>
      <c r="B6052" t="s">
        <v>226</v>
      </c>
      <c r="C6052" t="s">
        <v>13465</v>
      </c>
      <c r="D6052" t="s">
        <v>4025</v>
      </c>
      <c r="E6052" t="s">
        <v>4026</v>
      </c>
      <c r="F6052" t="s">
        <v>13489</v>
      </c>
      <c r="G6052" s="11"/>
      <c r="H6052" s="11"/>
    </row>
    <row r="6053" spans="1:8" x14ac:dyDescent="0.2">
      <c r="A6053" t="str">
        <f t="shared" si="105"/>
        <v>RTGFG312</v>
      </c>
      <c r="B6053" t="s">
        <v>226</v>
      </c>
      <c r="C6053" t="s">
        <v>13465</v>
      </c>
      <c r="D6053" t="s">
        <v>4025</v>
      </c>
      <c r="E6053" t="s">
        <v>4026</v>
      </c>
      <c r="F6053" t="s">
        <v>13490</v>
      </c>
      <c r="G6053" s="11"/>
      <c r="H6053" s="11"/>
    </row>
    <row r="6054" spans="1:8" x14ac:dyDescent="0.2">
      <c r="A6054" t="str">
        <f t="shared" si="105"/>
        <v>RTGFG313</v>
      </c>
      <c r="B6054" t="s">
        <v>226</v>
      </c>
      <c r="C6054" t="s">
        <v>13465</v>
      </c>
      <c r="D6054" t="s">
        <v>4025</v>
      </c>
      <c r="E6054" t="s">
        <v>4026</v>
      </c>
      <c r="F6054" t="s">
        <v>13491</v>
      </c>
      <c r="G6054" s="11"/>
      <c r="H6054" s="11"/>
    </row>
    <row r="6055" spans="1:8" x14ac:dyDescent="0.2">
      <c r="A6055" t="str">
        <f t="shared" si="105"/>
        <v>RTGFG314</v>
      </c>
      <c r="B6055" t="s">
        <v>226</v>
      </c>
      <c r="C6055" t="s">
        <v>13465</v>
      </c>
      <c r="D6055" t="s">
        <v>4025</v>
      </c>
      <c r="E6055" t="s">
        <v>4026</v>
      </c>
      <c r="F6055" t="s">
        <v>13492</v>
      </c>
      <c r="G6055" s="11"/>
      <c r="H6055" s="11"/>
    </row>
    <row r="6056" spans="1:8" x14ac:dyDescent="0.2">
      <c r="A6056" t="str">
        <f t="shared" si="105"/>
        <v>RTGFG315</v>
      </c>
      <c r="B6056" t="s">
        <v>226</v>
      </c>
      <c r="C6056" t="s">
        <v>13465</v>
      </c>
      <c r="D6056" t="s">
        <v>4025</v>
      </c>
      <c r="E6056" t="s">
        <v>4026</v>
      </c>
      <c r="F6056" t="s">
        <v>13493</v>
      </c>
      <c r="G6056" s="11"/>
      <c r="H6056" s="11"/>
    </row>
    <row r="6057" spans="1:8" x14ac:dyDescent="0.2">
      <c r="A6057" t="str">
        <f t="shared" si="105"/>
        <v>RTGFG401</v>
      </c>
      <c r="B6057" t="s">
        <v>226</v>
      </c>
      <c r="C6057" t="s">
        <v>13465</v>
      </c>
      <c r="D6057" t="s">
        <v>4025</v>
      </c>
      <c r="E6057" t="s">
        <v>4026</v>
      </c>
      <c r="F6057" t="s">
        <v>13494</v>
      </c>
      <c r="G6057" s="11"/>
      <c r="H6057" s="11"/>
    </row>
    <row r="6058" spans="1:8" x14ac:dyDescent="0.2">
      <c r="A6058" t="str">
        <f t="shared" si="105"/>
        <v>RTGFG402</v>
      </c>
      <c r="B6058" t="s">
        <v>226</v>
      </c>
      <c r="C6058" t="s">
        <v>13465</v>
      </c>
      <c r="D6058" t="s">
        <v>4025</v>
      </c>
      <c r="E6058" t="s">
        <v>4026</v>
      </c>
      <c r="F6058" t="s">
        <v>13495</v>
      </c>
      <c r="G6058" s="11"/>
      <c r="H6058" s="11"/>
    </row>
    <row r="6059" spans="1:8" x14ac:dyDescent="0.2">
      <c r="A6059" t="str">
        <f t="shared" si="105"/>
        <v>RTGFG403</v>
      </c>
      <c r="B6059" t="s">
        <v>226</v>
      </c>
      <c r="C6059" t="s">
        <v>13465</v>
      </c>
      <c r="D6059" t="s">
        <v>4025</v>
      </c>
      <c r="E6059" t="s">
        <v>4026</v>
      </c>
      <c r="F6059" t="s">
        <v>13496</v>
      </c>
      <c r="G6059" s="11"/>
      <c r="H6059" s="11"/>
    </row>
    <row r="6060" spans="1:8" x14ac:dyDescent="0.2">
      <c r="A6060" t="str">
        <f t="shared" si="105"/>
        <v>RTGFG404</v>
      </c>
      <c r="B6060" t="s">
        <v>226</v>
      </c>
      <c r="C6060" t="s">
        <v>13465</v>
      </c>
      <c r="D6060" t="s">
        <v>4025</v>
      </c>
      <c r="E6060" t="s">
        <v>4026</v>
      </c>
      <c r="F6060" t="s">
        <v>13497</v>
      </c>
      <c r="G6060" s="11"/>
      <c r="H6060" s="11"/>
    </row>
    <row r="6061" spans="1:8" x14ac:dyDescent="0.2">
      <c r="A6061" t="str">
        <f t="shared" si="105"/>
        <v>RTGFG405</v>
      </c>
      <c r="B6061" t="s">
        <v>226</v>
      </c>
      <c r="C6061" t="s">
        <v>13465</v>
      </c>
      <c r="D6061" t="s">
        <v>4025</v>
      </c>
      <c r="E6061" t="s">
        <v>4026</v>
      </c>
      <c r="F6061" t="s">
        <v>13498</v>
      </c>
      <c r="G6061" s="11"/>
      <c r="H6061" s="11"/>
    </row>
    <row r="6062" spans="1:8" x14ac:dyDescent="0.2">
      <c r="A6062" t="str">
        <f t="shared" si="105"/>
        <v>RTGFG406</v>
      </c>
      <c r="B6062" t="s">
        <v>226</v>
      </c>
      <c r="C6062" t="s">
        <v>13465</v>
      </c>
      <c r="D6062" t="s">
        <v>4025</v>
      </c>
      <c r="E6062" t="s">
        <v>4026</v>
      </c>
      <c r="F6062" t="s">
        <v>13499</v>
      </c>
      <c r="G6062" s="11"/>
      <c r="H6062" s="11"/>
    </row>
    <row r="6063" spans="1:8" x14ac:dyDescent="0.2">
      <c r="A6063" t="str">
        <f t="shared" si="105"/>
        <v>RTGFG407</v>
      </c>
      <c r="B6063" t="s">
        <v>226</v>
      </c>
      <c r="C6063" t="s">
        <v>13465</v>
      </c>
      <c r="D6063" t="s">
        <v>4025</v>
      </c>
      <c r="E6063" t="s">
        <v>4026</v>
      </c>
      <c r="F6063" t="s">
        <v>13500</v>
      </c>
      <c r="G6063" s="11"/>
      <c r="H6063" s="11"/>
    </row>
    <row r="6064" spans="1:8" x14ac:dyDescent="0.2">
      <c r="A6064" t="str">
        <f t="shared" si="105"/>
        <v>RTGFG408</v>
      </c>
      <c r="B6064" t="s">
        <v>226</v>
      </c>
      <c r="C6064" t="s">
        <v>13465</v>
      </c>
      <c r="D6064" t="s">
        <v>4025</v>
      </c>
      <c r="E6064" t="s">
        <v>4026</v>
      </c>
      <c r="F6064" t="s">
        <v>13501</v>
      </c>
      <c r="G6064" s="11"/>
      <c r="H6064" s="11"/>
    </row>
    <row r="6065" spans="1:8" x14ac:dyDescent="0.2">
      <c r="A6065" t="str">
        <f t="shared" si="105"/>
        <v>RTGFG409</v>
      </c>
      <c r="B6065" t="s">
        <v>226</v>
      </c>
      <c r="C6065" t="s">
        <v>13465</v>
      </c>
      <c r="D6065" t="s">
        <v>4025</v>
      </c>
      <c r="E6065" t="s">
        <v>4026</v>
      </c>
      <c r="F6065" t="s">
        <v>13502</v>
      </c>
      <c r="G6065" s="11"/>
      <c r="H6065" s="11"/>
    </row>
    <row r="6066" spans="1:8" x14ac:dyDescent="0.2">
      <c r="A6066" t="str">
        <f t="shared" si="105"/>
        <v>RTGFG410</v>
      </c>
      <c r="B6066" t="s">
        <v>226</v>
      </c>
      <c r="C6066" t="s">
        <v>13465</v>
      </c>
      <c r="D6066" t="s">
        <v>4025</v>
      </c>
      <c r="E6066" t="s">
        <v>4026</v>
      </c>
      <c r="F6066" t="s">
        <v>13503</v>
      </c>
      <c r="G6066" s="11"/>
      <c r="H6066" s="11"/>
    </row>
    <row r="6067" spans="1:8" x14ac:dyDescent="0.2">
      <c r="A6067" t="str">
        <f t="shared" si="105"/>
        <v>RTGFG209A</v>
      </c>
      <c r="B6067" t="s">
        <v>226</v>
      </c>
      <c r="C6067" t="s">
        <v>13465</v>
      </c>
      <c r="D6067" t="s">
        <v>4025</v>
      </c>
      <c r="E6067" t="s">
        <v>4026</v>
      </c>
      <c r="F6067" t="s">
        <v>13504</v>
      </c>
      <c r="G6067" s="11"/>
      <c r="H6067" s="11"/>
    </row>
    <row r="6068" spans="1:8" x14ac:dyDescent="0.2">
      <c r="A6068" t="str">
        <f t="shared" si="105"/>
        <v>RTGFGCCU</v>
      </c>
      <c r="B6068" t="s">
        <v>226</v>
      </c>
      <c r="C6068" t="s">
        <v>13465</v>
      </c>
      <c r="D6068" t="s">
        <v>4025</v>
      </c>
      <c r="E6068" t="s">
        <v>4026</v>
      </c>
      <c r="F6068" t="s">
        <v>13505</v>
      </c>
      <c r="G6068" s="11"/>
      <c r="H6068" s="11"/>
    </row>
    <row r="6069" spans="1:8" x14ac:dyDescent="0.2">
      <c r="A6069" t="str">
        <f t="shared" si="105"/>
        <v>RTGFGDOL</v>
      </c>
      <c r="B6069" t="s">
        <v>226</v>
      </c>
      <c r="C6069" t="s">
        <v>13465</v>
      </c>
      <c r="D6069" t="s">
        <v>4025</v>
      </c>
      <c r="E6069" t="s">
        <v>4026</v>
      </c>
      <c r="F6069" t="s">
        <v>8475</v>
      </c>
      <c r="G6069" s="11"/>
      <c r="H6069" s="11"/>
    </row>
    <row r="6070" spans="1:8" x14ac:dyDescent="0.2">
      <c r="A6070" t="str">
        <f t="shared" si="105"/>
        <v>RTGFGEPU</v>
      </c>
      <c r="B6070" t="s">
        <v>226</v>
      </c>
      <c r="C6070" t="s">
        <v>13465</v>
      </c>
      <c r="D6070" t="s">
        <v>4025</v>
      </c>
      <c r="E6070" t="s">
        <v>4026</v>
      </c>
      <c r="F6070" t="s">
        <v>13506</v>
      </c>
      <c r="G6070" s="11"/>
      <c r="H6070" s="11"/>
    </row>
    <row r="6071" spans="1:8" x14ac:dyDescent="0.2">
      <c r="A6071" t="str">
        <f t="shared" si="105"/>
        <v>RTGFGICU</v>
      </c>
      <c r="B6071" t="s">
        <v>226</v>
      </c>
      <c r="C6071" t="s">
        <v>13465</v>
      </c>
      <c r="D6071" t="s">
        <v>4025</v>
      </c>
      <c r="E6071" t="s">
        <v>4026</v>
      </c>
      <c r="F6071" t="s">
        <v>13507</v>
      </c>
      <c r="G6071" s="11"/>
      <c r="H6071" s="11"/>
    </row>
    <row r="6072" spans="1:8" x14ac:dyDescent="0.2">
      <c r="A6072" t="str">
        <f t="shared" si="105"/>
        <v>RTGFGLAB</v>
      </c>
      <c r="B6072" t="s">
        <v>226</v>
      </c>
      <c r="C6072" t="s">
        <v>13465</v>
      </c>
      <c r="D6072" t="s">
        <v>4025</v>
      </c>
      <c r="E6072" t="s">
        <v>4026</v>
      </c>
      <c r="F6072" t="s">
        <v>8834</v>
      </c>
      <c r="G6072" s="11"/>
      <c r="H6072" s="11"/>
    </row>
    <row r="6073" spans="1:8" x14ac:dyDescent="0.2">
      <c r="A6073" t="str">
        <f t="shared" si="105"/>
        <v>RTGFGMAU</v>
      </c>
      <c r="B6073" t="s">
        <v>226</v>
      </c>
      <c r="C6073" t="s">
        <v>13465</v>
      </c>
      <c r="D6073" t="s">
        <v>4025</v>
      </c>
      <c r="E6073" t="s">
        <v>4026</v>
      </c>
      <c r="F6073" t="s">
        <v>13508</v>
      </c>
      <c r="G6073" s="11"/>
      <c r="H6073" s="11"/>
    </row>
    <row r="6074" spans="1:8" x14ac:dyDescent="0.2">
      <c r="A6074" t="str">
        <f t="shared" si="105"/>
        <v>RTGFGNICU</v>
      </c>
      <c r="B6074" t="s">
        <v>226</v>
      </c>
      <c r="C6074" t="s">
        <v>13465</v>
      </c>
      <c r="D6074" t="s">
        <v>4025</v>
      </c>
      <c r="E6074" t="s">
        <v>4026</v>
      </c>
      <c r="F6074" t="s">
        <v>9152</v>
      </c>
      <c r="G6074" s="11"/>
      <c r="H6074" s="11"/>
    </row>
    <row r="6075" spans="1:8" x14ac:dyDescent="0.2">
      <c r="A6075" t="str">
        <f t="shared" si="105"/>
        <v>RTGFGNMU</v>
      </c>
      <c r="B6075" t="s">
        <v>226</v>
      </c>
      <c r="C6075" t="s">
        <v>13465</v>
      </c>
      <c r="D6075" t="s">
        <v>4025</v>
      </c>
      <c r="E6075" t="s">
        <v>4026</v>
      </c>
      <c r="F6075" t="s">
        <v>8408</v>
      </c>
      <c r="G6075" s="11"/>
      <c r="H6075" s="11"/>
    </row>
    <row r="6076" spans="1:8" x14ac:dyDescent="0.2">
      <c r="A6076" t="str">
        <f t="shared" si="105"/>
        <v>RTGFGPUFF</v>
      </c>
      <c r="B6076" t="s">
        <v>226</v>
      </c>
      <c r="C6076" t="s">
        <v>13465</v>
      </c>
      <c r="D6076" t="s">
        <v>4025</v>
      </c>
      <c r="E6076" t="s">
        <v>4026</v>
      </c>
      <c r="F6076" t="s">
        <v>13509</v>
      </c>
      <c r="G6076" s="11"/>
      <c r="H6076" s="11"/>
    </row>
    <row r="6077" spans="1:8" x14ac:dyDescent="0.2">
      <c r="A6077" t="str">
        <f t="shared" si="105"/>
        <v>RTGFGSAU</v>
      </c>
      <c r="B6077" t="s">
        <v>226</v>
      </c>
      <c r="C6077" t="s">
        <v>13465</v>
      </c>
      <c r="D6077" t="s">
        <v>4025</v>
      </c>
      <c r="E6077" t="s">
        <v>4026</v>
      </c>
      <c r="F6077" t="s">
        <v>13510</v>
      </c>
      <c r="G6077" s="11"/>
      <c r="H6077" s="11"/>
    </row>
    <row r="6078" spans="1:8" x14ac:dyDescent="0.2">
      <c r="A6078" t="str">
        <f t="shared" si="105"/>
        <v>RTGFGSUNF</v>
      </c>
      <c r="B6078" t="s">
        <v>226</v>
      </c>
      <c r="C6078" t="s">
        <v>13465</v>
      </c>
      <c r="D6078" t="s">
        <v>4025</v>
      </c>
      <c r="E6078" t="s">
        <v>4026</v>
      </c>
      <c r="F6078" t="s">
        <v>8409</v>
      </c>
      <c r="G6078" s="11"/>
      <c r="H6078" s="11"/>
    </row>
    <row r="6079" spans="1:8" x14ac:dyDescent="0.2">
      <c r="A6079" t="str">
        <f t="shared" si="105"/>
        <v>RTG54Anna</v>
      </c>
      <c r="B6079" t="s">
        <v>226</v>
      </c>
      <c r="C6079" t="s">
        <v>13465</v>
      </c>
      <c r="D6079" t="s">
        <v>4025</v>
      </c>
      <c r="E6079" t="s">
        <v>4026</v>
      </c>
      <c r="F6079" t="s">
        <v>13511</v>
      </c>
      <c r="G6079" s="11"/>
      <c r="H6079" s="11"/>
    </row>
    <row r="6080" spans="1:8" x14ac:dyDescent="0.2">
      <c r="A6080" t="str">
        <f t="shared" si="105"/>
        <v>RTG54Darwin</v>
      </c>
      <c r="B6080" t="s">
        <v>226</v>
      </c>
      <c r="C6080" t="s">
        <v>13465</v>
      </c>
      <c r="D6080" t="s">
        <v>4027</v>
      </c>
      <c r="E6080" t="s">
        <v>4028</v>
      </c>
      <c r="F6080" t="s">
        <v>13512</v>
      </c>
      <c r="G6080" s="11"/>
      <c r="H6080" s="11"/>
    </row>
    <row r="6081" spans="1:8" x14ac:dyDescent="0.2">
      <c r="A6081" t="str">
        <f t="shared" si="105"/>
        <v>RTG54Maternity</v>
      </c>
      <c r="B6081" t="s">
        <v>226</v>
      </c>
      <c r="C6081" t="s">
        <v>13465</v>
      </c>
      <c r="D6081" t="s">
        <v>4027</v>
      </c>
      <c r="E6081" t="s">
        <v>4028</v>
      </c>
      <c r="F6081" t="s">
        <v>10972</v>
      </c>
      <c r="G6081" s="11"/>
      <c r="H6081" s="11"/>
    </row>
    <row r="6082" spans="1:8" x14ac:dyDescent="0.2">
      <c r="A6082" t="str">
        <f t="shared" si="105"/>
        <v>RTG50Philip</v>
      </c>
      <c r="B6082" t="s">
        <v>226</v>
      </c>
      <c r="C6082" t="s">
        <v>13465</v>
      </c>
      <c r="D6082" t="s">
        <v>4027</v>
      </c>
      <c r="E6082" t="s">
        <v>4028</v>
      </c>
      <c r="F6082" t="s">
        <v>9139</v>
      </c>
      <c r="G6082" s="11"/>
      <c r="H6082" s="11"/>
    </row>
    <row r="6083" spans="1:8" x14ac:dyDescent="0.2">
      <c r="A6083" t="str">
        <f t="shared" si="105"/>
        <v>RWEAEGH-Coronary Care Unit</v>
      </c>
      <c r="B6083" t="s">
        <v>226</v>
      </c>
      <c r="C6083" t="s">
        <v>13465</v>
      </c>
      <c r="D6083" t="s">
        <v>4029</v>
      </c>
      <c r="E6083" t="s">
        <v>4030</v>
      </c>
      <c r="F6083" t="s">
        <v>13513</v>
      </c>
      <c r="G6083" s="11"/>
      <c r="H6083" s="11"/>
    </row>
    <row r="6084" spans="1:8" x14ac:dyDescent="0.2">
      <c r="A6084" t="str">
        <f t="shared" si="105"/>
        <v>RWEAEGH-ITU - Glenfield (General and Cardiac Intensive Care)</v>
      </c>
      <c r="B6084" t="s">
        <v>227</v>
      </c>
      <c r="C6084" t="s">
        <v>13514</v>
      </c>
      <c r="D6084" t="s">
        <v>5171</v>
      </c>
      <c r="E6084" t="s">
        <v>5172</v>
      </c>
      <c r="F6084" t="s">
        <v>13515</v>
      </c>
      <c r="G6084" s="11"/>
      <c r="H6084" s="11"/>
    </row>
    <row r="6085" spans="1:8" x14ac:dyDescent="0.2">
      <c r="A6085" t="str">
        <f t="shared" si="105"/>
        <v>RWEAEGH-Paed ITU - Children’s Cardiac Intensive Care</v>
      </c>
      <c r="B6085" t="s">
        <v>227</v>
      </c>
      <c r="C6085" t="s">
        <v>13514</v>
      </c>
      <c r="D6085" t="s">
        <v>5171</v>
      </c>
      <c r="E6085" t="s">
        <v>5172</v>
      </c>
      <c r="F6085" t="s">
        <v>13516</v>
      </c>
      <c r="G6085" s="11"/>
      <c r="H6085" s="11"/>
    </row>
    <row r="6086" spans="1:8" x14ac:dyDescent="0.2">
      <c r="A6086" t="str">
        <f t="shared" si="105"/>
        <v>RWEAEGH-Wd 15 Respiratory</v>
      </c>
      <c r="B6086" t="s">
        <v>227</v>
      </c>
      <c r="C6086" t="s">
        <v>13514</v>
      </c>
      <c r="D6086" t="s">
        <v>5171</v>
      </c>
      <c r="E6086" t="s">
        <v>5172</v>
      </c>
      <c r="F6086" t="s">
        <v>13517</v>
      </c>
      <c r="G6086" s="11"/>
      <c r="H6086" s="11"/>
    </row>
    <row r="6087" spans="1:8" x14ac:dyDescent="0.2">
      <c r="A6087" t="str">
        <f t="shared" si="105"/>
        <v>RWEAEGH-Wd 16 Respiratory</v>
      </c>
      <c r="B6087" t="s">
        <v>227</v>
      </c>
      <c r="C6087" t="s">
        <v>13514</v>
      </c>
      <c r="D6087" t="s">
        <v>5171</v>
      </c>
      <c r="E6087" t="s">
        <v>5172</v>
      </c>
      <c r="F6087" t="s">
        <v>13518</v>
      </c>
      <c r="G6087" s="11"/>
      <c r="H6087" s="11"/>
    </row>
    <row r="6088" spans="1:8" x14ac:dyDescent="0.2">
      <c r="A6088" t="str">
        <f t="shared" si="105"/>
        <v>RWEAEGH-Wd 17 Respiratory</v>
      </c>
      <c r="B6088" t="s">
        <v>227</v>
      </c>
      <c r="C6088" t="s">
        <v>13514</v>
      </c>
      <c r="D6088" t="s">
        <v>5171</v>
      </c>
      <c r="E6088" t="s">
        <v>5172</v>
      </c>
      <c r="F6088" t="s">
        <v>13519</v>
      </c>
      <c r="G6088" s="11"/>
      <c r="H6088" s="11"/>
    </row>
    <row r="6089" spans="1:8" x14ac:dyDescent="0.2">
      <c r="A6089" t="str">
        <f t="shared" si="105"/>
        <v>RWEAEGH-Wd 23</v>
      </c>
      <c r="B6089" t="s">
        <v>227</v>
      </c>
      <c r="C6089" t="s">
        <v>13514</v>
      </c>
      <c r="D6089" t="s">
        <v>5171</v>
      </c>
      <c r="E6089" t="s">
        <v>5172</v>
      </c>
      <c r="F6089" t="s">
        <v>13520</v>
      </c>
      <c r="G6089" s="11"/>
      <c r="H6089" s="11"/>
    </row>
    <row r="6090" spans="1:8" x14ac:dyDescent="0.2">
      <c r="A6090" t="str">
        <f t="shared" si="105"/>
        <v>RWEAEGH-Wd 26 Thoracic Surgery</v>
      </c>
      <c r="B6090" t="s">
        <v>227</v>
      </c>
      <c r="C6090" t="s">
        <v>13514</v>
      </c>
      <c r="D6090" t="s">
        <v>5171</v>
      </c>
      <c r="E6090" t="s">
        <v>5172</v>
      </c>
      <c r="F6090" t="s">
        <v>13521</v>
      </c>
      <c r="G6090" s="11"/>
      <c r="H6090" s="11"/>
    </row>
    <row r="6091" spans="1:8" x14ac:dyDescent="0.2">
      <c r="A6091" t="str">
        <f t="shared" si="105"/>
        <v>RWEAEGH-Wd 27 Cardiology</v>
      </c>
      <c r="B6091" t="s">
        <v>227</v>
      </c>
      <c r="C6091" t="s">
        <v>13514</v>
      </c>
      <c r="D6091" t="s">
        <v>5171</v>
      </c>
      <c r="E6091" t="s">
        <v>5172</v>
      </c>
      <c r="F6091" t="s">
        <v>13522</v>
      </c>
      <c r="G6091" s="11"/>
      <c r="H6091" s="11"/>
    </row>
    <row r="6092" spans="1:8" x14ac:dyDescent="0.2">
      <c r="A6092" t="str">
        <f t="shared" si="105"/>
        <v>RWEAEGH-Wd 28 Cardiology</v>
      </c>
      <c r="B6092" t="s">
        <v>227</v>
      </c>
      <c r="C6092" t="s">
        <v>13514</v>
      </c>
      <c r="D6092" t="s">
        <v>5171</v>
      </c>
      <c r="E6092" t="s">
        <v>5172</v>
      </c>
      <c r="F6092" t="s">
        <v>13523</v>
      </c>
      <c r="G6092" s="11"/>
      <c r="H6092" s="11"/>
    </row>
    <row r="6093" spans="1:8" x14ac:dyDescent="0.2">
      <c r="A6093" t="str">
        <f t="shared" si="105"/>
        <v>RWEAEGH-Wd 29 Respiratory</v>
      </c>
      <c r="B6093" t="s">
        <v>227</v>
      </c>
      <c r="C6093" t="s">
        <v>13514</v>
      </c>
      <c r="D6093" t="s">
        <v>5171</v>
      </c>
      <c r="E6093" t="s">
        <v>5172</v>
      </c>
      <c r="F6093" t="s">
        <v>13524</v>
      </c>
      <c r="G6093" s="11"/>
      <c r="H6093" s="11"/>
    </row>
    <row r="6094" spans="1:8" x14ac:dyDescent="0.2">
      <c r="A6094" t="str">
        <f t="shared" si="105"/>
        <v>RWEAEGH-Wd 30 Childrens Cardiology</v>
      </c>
      <c r="B6094" t="s">
        <v>227</v>
      </c>
      <c r="C6094" t="s">
        <v>13514</v>
      </c>
      <c r="D6094" t="s">
        <v>5171</v>
      </c>
      <c r="E6094" t="s">
        <v>5172</v>
      </c>
      <c r="F6094" t="s">
        <v>13525</v>
      </c>
      <c r="G6094" s="11"/>
      <c r="H6094" s="11"/>
    </row>
    <row r="6095" spans="1:8" x14ac:dyDescent="0.2">
      <c r="A6095" t="str">
        <f t="shared" si="105"/>
        <v>RWEAEGH-Wd 31 Cardiac Surgery</v>
      </c>
      <c r="B6095" t="s">
        <v>227</v>
      </c>
      <c r="C6095" t="s">
        <v>13514</v>
      </c>
      <c r="D6095" t="s">
        <v>5171</v>
      </c>
      <c r="E6095" t="s">
        <v>5172</v>
      </c>
      <c r="F6095" t="s">
        <v>13526</v>
      </c>
      <c r="G6095" s="11"/>
      <c r="H6095" s="11"/>
    </row>
    <row r="6096" spans="1:8" x14ac:dyDescent="0.2">
      <c r="A6096" t="str">
        <f t="shared" si="105"/>
        <v>RWEAEGH-Wd 32 Cardiology Procedures</v>
      </c>
      <c r="B6096" t="s">
        <v>227</v>
      </c>
      <c r="C6096" t="s">
        <v>13514</v>
      </c>
      <c r="D6096" t="s">
        <v>5171</v>
      </c>
      <c r="E6096" t="s">
        <v>5172</v>
      </c>
      <c r="F6096" t="s">
        <v>13527</v>
      </c>
      <c r="G6096" s="11"/>
      <c r="H6096" s="11"/>
    </row>
    <row r="6097" spans="1:8" x14ac:dyDescent="0.2">
      <c r="A6097" t="str">
        <f t="shared" si="105"/>
        <v>RWEAEGH-Wd 33 Cardiology</v>
      </c>
      <c r="B6097" t="s">
        <v>227</v>
      </c>
      <c r="C6097" t="s">
        <v>13514</v>
      </c>
      <c r="D6097" t="s">
        <v>5171</v>
      </c>
      <c r="E6097" t="s">
        <v>5172</v>
      </c>
      <c r="F6097" t="s">
        <v>13528</v>
      </c>
      <c r="G6097" s="11"/>
      <c r="H6097" s="11"/>
    </row>
    <row r="6098" spans="1:8" x14ac:dyDescent="0.2">
      <c r="A6098" t="str">
        <f t="shared" si="105"/>
        <v>RWEAEGH-Wd 33A Cardiology</v>
      </c>
      <c r="B6098" t="s">
        <v>227</v>
      </c>
      <c r="C6098" t="s">
        <v>13514</v>
      </c>
      <c r="D6098" t="s">
        <v>5171</v>
      </c>
      <c r="E6098" t="s">
        <v>5172</v>
      </c>
      <c r="F6098" t="s">
        <v>13529</v>
      </c>
      <c r="G6098" s="11"/>
      <c r="H6098" s="11"/>
    </row>
    <row r="6099" spans="1:8" x14ac:dyDescent="0.2">
      <c r="A6099" t="str">
        <f t="shared" si="105"/>
        <v>RWEAKLGH-Brain Injury Unit</v>
      </c>
      <c r="B6099" t="s">
        <v>227</v>
      </c>
      <c r="C6099" t="s">
        <v>13514</v>
      </c>
      <c r="D6099" t="s">
        <v>5171</v>
      </c>
      <c r="E6099" t="s">
        <v>5172</v>
      </c>
      <c r="F6099" t="s">
        <v>13530</v>
      </c>
      <c r="G6099" s="11"/>
      <c r="H6099" s="11"/>
    </row>
    <row r="6100" spans="1:8" x14ac:dyDescent="0.2">
      <c r="A6100" t="str">
        <f t="shared" si="105"/>
        <v>RWEAKLGH-Delivery Suite</v>
      </c>
      <c r="B6100" t="s">
        <v>227</v>
      </c>
      <c r="C6100" t="s">
        <v>13514</v>
      </c>
      <c r="D6100" t="s">
        <v>5173</v>
      </c>
      <c r="E6100" t="s">
        <v>5174</v>
      </c>
      <c r="F6100" t="s">
        <v>13531</v>
      </c>
      <c r="G6100" s="11"/>
      <c r="H6100" s="11"/>
    </row>
    <row r="6101" spans="1:8" x14ac:dyDescent="0.2">
      <c r="A6101" t="str">
        <f t="shared" ref="A6101:A6164" si="106">CONCATENATE(D6102,F6102)</f>
        <v>RWEAKLGH-ITU (Gen.Surgery,Urology,Gynae,Ortho &amp; Renal Transplant)</v>
      </c>
      <c r="B6101" t="s">
        <v>227</v>
      </c>
      <c r="C6101" t="s">
        <v>13514</v>
      </c>
      <c r="D6101" t="s">
        <v>5173</v>
      </c>
      <c r="E6101" t="s">
        <v>5174</v>
      </c>
      <c r="F6101" t="s">
        <v>13532</v>
      </c>
      <c r="G6101" s="11"/>
      <c r="H6101" s="11"/>
    </row>
    <row r="6102" spans="1:8" x14ac:dyDescent="0.2">
      <c r="A6102" t="str">
        <f t="shared" si="106"/>
        <v>RWEAKLGH-NICU Neo-Natal Intensive Care</v>
      </c>
      <c r="B6102" t="s">
        <v>227</v>
      </c>
      <c r="C6102" t="s">
        <v>13514</v>
      </c>
      <c r="D6102" t="s">
        <v>5173</v>
      </c>
      <c r="E6102" t="s">
        <v>5174</v>
      </c>
      <c r="F6102" t="s">
        <v>13533</v>
      </c>
      <c r="G6102" s="11"/>
      <c r="H6102" s="11"/>
    </row>
    <row r="6103" spans="1:8" x14ac:dyDescent="0.2">
      <c r="A6103" t="str">
        <f t="shared" si="106"/>
        <v>RWEAKLGH-NRU Neuro Rehab</v>
      </c>
      <c r="B6103" t="s">
        <v>227</v>
      </c>
      <c r="C6103" t="s">
        <v>13514</v>
      </c>
      <c r="D6103" t="s">
        <v>5173</v>
      </c>
      <c r="E6103" t="s">
        <v>5174</v>
      </c>
      <c r="F6103" t="s">
        <v>13534</v>
      </c>
      <c r="G6103" s="11"/>
      <c r="H6103" s="11"/>
    </row>
    <row r="6104" spans="1:8" x14ac:dyDescent="0.2">
      <c r="A6104" t="str">
        <f t="shared" si="106"/>
        <v>RWEAKLGH-Wd 10 CAPD Renal</v>
      </c>
      <c r="B6104" t="s">
        <v>227</v>
      </c>
      <c r="C6104" t="s">
        <v>13514</v>
      </c>
      <c r="D6104" t="s">
        <v>5173</v>
      </c>
      <c r="E6104" t="s">
        <v>5174</v>
      </c>
      <c r="F6104" t="s">
        <v>13535</v>
      </c>
      <c r="G6104" s="11"/>
      <c r="H6104" s="11"/>
    </row>
    <row r="6105" spans="1:8" x14ac:dyDescent="0.2">
      <c r="A6105" t="str">
        <f t="shared" si="106"/>
        <v>RWEAKLGH-Wd 14 Elective Ortho</v>
      </c>
      <c r="B6105" t="s">
        <v>227</v>
      </c>
      <c r="C6105" t="s">
        <v>13514</v>
      </c>
      <c r="D6105" t="s">
        <v>5173</v>
      </c>
      <c r="E6105" t="s">
        <v>5174</v>
      </c>
      <c r="F6105" t="s">
        <v>13536</v>
      </c>
      <c r="G6105" s="11"/>
      <c r="H6105" s="11"/>
    </row>
    <row r="6106" spans="1:8" x14ac:dyDescent="0.2">
      <c r="A6106" t="str">
        <f t="shared" si="106"/>
        <v>RWEAKLGH-Wd 15 High Dependency Renal</v>
      </c>
      <c r="B6106" t="s">
        <v>227</v>
      </c>
      <c r="C6106" t="s">
        <v>13514</v>
      </c>
      <c r="D6106" t="s">
        <v>5173</v>
      </c>
      <c r="E6106" t="s">
        <v>5174</v>
      </c>
      <c r="F6106" t="s">
        <v>13537</v>
      </c>
      <c r="G6106" s="11"/>
      <c r="H6106" s="11"/>
    </row>
    <row r="6107" spans="1:8" x14ac:dyDescent="0.2">
      <c r="A6107" t="str">
        <f t="shared" si="106"/>
        <v>RWEAKLGH-Wd 15 Nephrology Renal</v>
      </c>
      <c r="B6107" t="s">
        <v>227</v>
      </c>
      <c r="C6107" t="s">
        <v>13514</v>
      </c>
      <c r="D6107" t="s">
        <v>5173</v>
      </c>
      <c r="E6107" t="s">
        <v>5174</v>
      </c>
      <c r="F6107" t="s">
        <v>13538</v>
      </c>
      <c r="G6107" s="11"/>
      <c r="H6107" s="11"/>
    </row>
    <row r="6108" spans="1:8" x14ac:dyDescent="0.2">
      <c r="A6108" t="str">
        <f t="shared" si="106"/>
        <v>RWEAKLGH-Wd 17 Renal Transplant</v>
      </c>
      <c r="B6108" t="s">
        <v>227</v>
      </c>
      <c r="C6108" t="s">
        <v>13514</v>
      </c>
      <c r="D6108" t="s">
        <v>5173</v>
      </c>
      <c r="E6108" t="s">
        <v>5174</v>
      </c>
      <c r="F6108" t="s">
        <v>13539</v>
      </c>
      <c r="G6108" s="11"/>
      <c r="H6108" s="11"/>
    </row>
    <row r="6109" spans="1:8" x14ac:dyDescent="0.2">
      <c r="A6109" t="str">
        <f t="shared" si="106"/>
        <v>RWEAKLGH-Wd 19 Elective Ortho (Previously Wd 16)</v>
      </c>
      <c r="B6109" t="s">
        <v>227</v>
      </c>
      <c r="C6109" t="s">
        <v>13514</v>
      </c>
      <c r="D6109" t="s">
        <v>5173</v>
      </c>
      <c r="E6109" t="s">
        <v>5174</v>
      </c>
      <c r="F6109" t="s">
        <v>13540</v>
      </c>
      <c r="G6109" s="11"/>
      <c r="H6109" s="11"/>
    </row>
    <row r="6110" spans="1:8" x14ac:dyDescent="0.2">
      <c r="A6110" t="str">
        <f t="shared" si="106"/>
        <v>RWEAKLGH-Wd 20 Surgery</v>
      </c>
      <c r="B6110" t="s">
        <v>227</v>
      </c>
      <c r="C6110" t="s">
        <v>13514</v>
      </c>
      <c r="D6110" t="s">
        <v>5173</v>
      </c>
      <c r="E6110" t="s">
        <v>5174</v>
      </c>
      <c r="F6110" t="s">
        <v>13541</v>
      </c>
      <c r="G6110" s="11"/>
      <c r="H6110" s="11"/>
    </row>
    <row r="6111" spans="1:8" x14ac:dyDescent="0.2">
      <c r="A6111" t="str">
        <f t="shared" si="106"/>
        <v>RWEAKLGH-Wd 22 Female surgery</v>
      </c>
      <c r="B6111" t="s">
        <v>227</v>
      </c>
      <c r="C6111" t="s">
        <v>13514</v>
      </c>
      <c r="D6111" t="s">
        <v>5173</v>
      </c>
      <c r="E6111" t="s">
        <v>5174</v>
      </c>
      <c r="F6111" t="s">
        <v>13542</v>
      </c>
      <c r="G6111" s="11"/>
      <c r="H6111" s="11"/>
    </row>
    <row r="6112" spans="1:8" x14ac:dyDescent="0.2">
      <c r="A6112" t="str">
        <f t="shared" si="106"/>
        <v>RWEAKLGH-Wd 26 Urology Surgery</v>
      </c>
      <c r="B6112" t="s">
        <v>227</v>
      </c>
      <c r="C6112" t="s">
        <v>13514</v>
      </c>
      <c r="D6112" t="s">
        <v>5173</v>
      </c>
      <c r="E6112" t="s">
        <v>5174</v>
      </c>
      <c r="F6112" t="s">
        <v>13543</v>
      </c>
      <c r="G6112" s="11"/>
      <c r="H6112" s="11"/>
    </row>
    <row r="6113" spans="1:8" x14ac:dyDescent="0.2">
      <c r="A6113" t="str">
        <f t="shared" si="106"/>
        <v>RWEAKLGH-Wd 27 Surgery (&amp; SACU)</v>
      </c>
      <c r="B6113" t="s">
        <v>227</v>
      </c>
      <c r="C6113" t="s">
        <v>13514</v>
      </c>
      <c r="D6113" t="s">
        <v>5173</v>
      </c>
      <c r="E6113" t="s">
        <v>5174</v>
      </c>
      <c r="F6113" t="s">
        <v>13544</v>
      </c>
      <c r="G6113" s="11"/>
      <c r="H6113" s="11"/>
    </row>
    <row r="6114" spans="1:8" x14ac:dyDescent="0.2">
      <c r="A6114" t="str">
        <f t="shared" si="106"/>
        <v>RWEAKLGH-Wd 28 Surgery/Urology Admission</v>
      </c>
      <c r="B6114" t="s">
        <v>227</v>
      </c>
      <c r="C6114" t="s">
        <v>13514</v>
      </c>
      <c r="D6114" t="s">
        <v>5173</v>
      </c>
      <c r="E6114" t="s">
        <v>5174</v>
      </c>
      <c r="F6114" t="s">
        <v>13545</v>
      </c>
      <c r="G6114" s="11"/>
      <c r="H6114" s="11"/>
    </row>
    <row r="6115" spans="1:8" x14ac:dyDescent="0.2">
      <c r="A6115" t="str">
        <f t="shared" si="106"/>
        <v>RWEAKLGH-Wd 3 Stroke Rehab</v>
      </c>
      <c r="B6115" t="s">
        <v>227</v>
      </c>
      <c r="C6115" t="s">
        <v>13514</v>
      </c>
      <c r="D6115" t="s">
        <v>5173</v>
      </c>
      <c r="E6115" t="s">
        <v>5174</v>
      </c>
      <c r="F6115" t="s">
        <v>13546</v>
      </c>
      <c r="G6115" s="11"/>
      <c r="H6115" s="11"/>
    </row>
    <row r="6116" spans="1:8" x14ac:dyDescent="0.2">
      <c r="A6116" t="str">
        <f t="shared" si="106"/>
        <v>RWEAKLGH-Wd 31 Gynae</v>
      </c>
      <c r="B6116" t="s">
        <v>227</v>
      </c>
      <c r="C6116" t="s">
        <v>13514</v>
      </c>
      <c r="D6116" t="s">
        <v>5173</v>
      </c>
      <c r="E6116" t="s">
        <v>5174</v>
      </c>
      <c r="F6116" t="s">
        <v>13547</v>
      </c>
      <c r="G6116" s="11"/>
      <c r="H6116" s="11"/>
    </row>
    <row r="6117" spans="1:8" x14ac:dyDescent="0.2">
      <c r="A6117" t="str">
        <f t="shared" si="106"/>
        <v>RWEAALRI-Bone Marrow Transplant Unit</v>
      </c>
      <c r="B6117" t="s">
        <v>227</v>
      </c>
      <c r="C6117" t="s">
        <v>13514</v>
      </c>
      <c r="D6117" t="s">
        <v>5173</v>
      </c>
      <c r="E6117" t="s">
        <v>5174</v>
      </c>
      <c r="F6117" t="s">
        <v>13548</v>
      </c>
      <c r="G6117" s="11"/>
      <c r="H6117" s="11"/>
    </row>
    <row r="6118" spans="1:8" x14ac:dyDescent="0.2">
      <c r="A6118" t="str">
        <f t="shared" si="106"/>
        <v>RWEAALRI-Childrens Intensive Care Unit</v>
      </c>
      <c r="B6118" t="s">
        <v>227</v>
      </c>
      <c r="C6118" t="s">
        <v>13514</v>
      </c>
      <c r="D6118" t="s">
        <v>5175</v>
      </c>
      <c r="E6118" t="s">
        <v>5176</v>
      </c>
      <c r="F6118" t="s">
        <v>13549</v>
      </c>
      <c r="G6118" s="11"/>
      <c r="H6118" s="11"/>
    </row>
    <row r="6119" spans="1:8" x14ac:dyDescent="0.2">
      <c r="A6119" t="str">
        <f t="shared" si="106"/>
        <v>RWEAALRI-Delivery Suite</v>
      </c>
      <c r="B6119" t="s">
        <v>227</v>
      </c>
      <c r="C6119" t="s">
        <v>13514</v>
      </c>
      <c r="D6119" t="s">
        <v>5175</v>
      </c>
      <c r="E6119" t="s">
        <v>5176</v>
      </c>
      <c r="F6119" t="s">
        <v>13550</v>
      </c>
      <c r="G6119" s="11"/>
      <c r="H6119" s="11"/>
    </row>
    <row r="6120" spans="1:8" x14ac:dyDescent="0.2">
      <c r="A6120" t="str">
        <f t="shared" si="106"/>
        <v>RWEAALRI-GAU (Gynaecology admissions)</v>
      </c>
      <c r="B6120" t="s">
        <v>227</v>
      </c>
      <c r="C6120" t="s">
        <v>13514</v>
      </c>
      <c r="D6120" t="s">
        <v>5175</v>
      </c>
      <c r="E6120" t="s">
        <v>5176</v>
      </c>
      <c r="F6120" t="s">
        <v>13551</v>
      </c>
      <c r="G6120" s="11"/>
      <c r="H6120" s="11"/>
    </row>
    <row r="6121" spans="1:8" x14ac:dyDescent="0.2">
      <c r="A6121" t="str">
        <f t="shared" si="106"/>
        <v>RWEAALRI-Hampton Suite</v>
      </c>
      <c r="B6121" t="s">
        <v>227</v>
      </c>
      <c r="C6121" t="s">
        <v>13514</v>
      </c>
      <c r="D6121" t="s">
        <v>5175</v>
      </c>
      <c r="E6121" t="s">
        <v>5176</v>
      </c>
      <c r="F6121" t="s">
        <v>13552</v>
      </c>
      <c r="G6121" s="11"/>
      <c r="H6121" s="11"/>
    </row>
    <row r="6122" spans="1:8" x14ac:dyDescent="0.2">
      <c r="A6122" t="str">
        <f t="shared" si="106"/>
        <v>RWEAALRI-Infectious Diseases Unit</v>
      </c>
      <c r="B6122" t="s">
        <v>227</v>
      </c>
      <c r="C6122" t="s">
        <v>13514</v>
      </c>
      <c r="D6122" t="s">
        <v>5175</v>
      </c>
      <c r="E6122" t="s">
        <v>5176</v>
      </c>
      <c r="F6122" t="s">
        <v>13553</v>
      </c>
      <c r="G6122" s="11"/>
      <c r="H6122" s="11"/>
    </row>
    <row r="6123" spans="1:8" x14ac:dyDescent="0.2">
      <c r="A6123" t="str">
        <f t="shared" si="106"/>
        <v>RWEAALRI-ITU (Gen.Surgery,Haematology,Med,Max.Facial)</v>
      </c>
      <c r="B6123" t="s">
        <v>227</v>
      </c>
      <c r="C6123" t="s">
        <v>13514</v>
      </c>
      <c r="D6123" t="s">
        <v>5175</v>
      </c>
      <c r="E6123" t="s">
        <v>5176</v>
      </c>
      <c r="F6123" t="s">
        <v>13554</v>
      </c>
      <c r="G6123" s="11"/>
      <c r="H6123" s="11"/>
    </row>
    <row r="6124" spans="1:8" x14ac:dyDescent="0.2">
      <c r="A6124" t="str">
        <f t="shared" si="106"/>
        <v>RWEAALRI-Kinmonth Unit Head, Neck, ENT Surg</v>
      </c>
      <c r="B6124" t="s">
        <v>227</v>
      </c>
      <c r="C6124" t="s">
        <v>13514</v>
      </c>
      <c r="D6124" t="s">
        <v>5175</v>
      </c>
      <c r="E6124" t="s">
        <v>5176</v>
      </c>
      <c r="F6124" t="s">
        <v>13555</v>
      </c>
      <c r="G6124" s="11"/>
      <c r="H6124" s="11"/>
    </row>
    <row r="6125" spans="1:8" x14ac:dyDescent="0.2">
      <c r="A6125" t="str">
        <f t="shared" si="106"/>
        <v>RWEAALRI-Neo-Natal Unit</v>
      </c>
      <c r="B6125" t="s">
        <v>227</v>
      </c>
      <c r="C6125" t="s">
        <v>13514</v>
      </c>
      <c r="D6125" t="s">
        <v>5175</v>
      </c>
      <c r="E6125" t="s">
        <v>5176</v>
      </c>
      <c r="F6125" t="s">
        <v>13556</v>
      </c>
      <c r="G6125" s="11"/>
      <c r="H6125" s="11"/>
    </row>
    <row r="6126" spans="1:8" x14ac:dyDescent="0.2">
      <c r="A6126" t="str">
        <f t="shared" si="106"/>
        <v>RWEAALRI-Stroke Wds 25/26</v>
      </c>
      <c r="B6126" t="s">
        <v>227</v>
      </c>
      <c r="C6126" t="s">
        <v>13514</v>
      </c>
      <c r="D6126" t="s">
        <v>5175</v>
      </c>
      <c r="E6126" t="s">
        <v>5176</v>
      </c>
      <c r="F6126" t="s">
        <v>13557</v>
      </c>
      <c r="G6126" s="11"/>
      <c r="H6126" s="11"/>
    </row>
    <row r="6127" spans="1:8" x14ac:dyDescent="0.2">
      <c r="A6127" t="str">
        <f t="shared" si="106"/>
        <v>RWEAALRI-Wd 10 Childrens Surgery</v>
      </c>
      <c r="B6127" t="s">
        <v>227</v>
      </c>
      <c r="C6127" t="s">
        <v>13514</v>
      </c>
      <c r="D6127" t="s">
        <v>5175</v>
      </c>
      <c r="E6127" t="s">
        <v>5176</v>
      </c>
      <c r="F6127" t="s">
        <v>13558</v>
      </c>
      <c r="G6127" s="11"/>
      <c r="H6127" s="11"/>
    </row>
    <row r="6128" spans="1:8" x14ac:dyDescent="0.2">
      <c r="A6128" t="str">
        <f t="shared" si="106"/>
        <v>RWEAALRI-Wd 11 Childrens Med</v>
      </c>
      <c r="B6128" t="s">
        <v>227</v>
      </c>
      <c r="C6128" t="s">
        <v>13514</v>
      </c>
      <c r="D6128" t="s">
        <v>5175</v>
      </c>
      <c r="E6128" t="s">
        <v>5176</v>
      </c>
      <c r="F6128" t="s">
        <v>13559</v>
      </c>
      <c r="G6128" s="11"/>
      <c r="H6128" s="11"/>
    </row>
    <row r="6129" spans="1:8" x14ac:dyDescent="0.2">
      <c r="A6129" t="str">
        <f t="shared" si="106"/>
        <v>RWEAALRI-Wd 12 Childrens Med</v>
      </c>
      <c r="B6129" t="s">
        <v>227</v>
      </c>
      <c r="C6129" t="s">
        <v>13514</v>
      </c>
      <c r="D6129" t="s">
        <v>5175</v>
      </c>
      <c r="E6129" t="s">
        <v>5176</v>
      </c>
      <c r="F6129" t="s">
        <v>13560</v>
      </c>
      <c r="G6129" s="11"/>
      <c r="H6129" s="11"/>
    </row>
    <row r="6130" spans="1:8" x14ac:dyDescent="0.2">
      <c r="A6130" t="str">
        <f t="shared" si="106"/>
        <v>RWEAALRI-Wd 14 Childrens Med</v>
      </c>
      <c r="B6130" t="s">
        <v>227</v>
      </c>
      <c r="C6130" t="s">
        <v>13514</v>
      </c>
      <c r="D6130" t="s">
        <v>5175</v>
      </c>
      <c r="E6130" t="s">
        <v>5176</v>
      </c>
      <c r="F6130" t="s">
        <v>13561</v>
      </c>
      <c r="G6130" s="11"/>
      <c r="H6130" s="11"/>
    </row>
    <row r="6131" spans="1:8" x14ac:dyDescent="0.2">
      <c r="A6131" t="str">
        <f t="shared" si="106"/>
        <v>RWEAALRI-Wd 17 Spinal/Trauma Ortho</v>
      </c>
      <c r="B6131" t="s">
        <v>227</v>
      </c>
      <c r="C6131" t="s">
        <v>13514</v>
      </c>
      <c r="D6131" t="s">
        <v>5175</v>
      </c>
      <c r="E6131" t="s">
        <v>5176</v>
      </c>
      <c r="F6131" t="s">
        <v>13562</v>
      </c>
      <c r="G6131" s="11"/>
      <c r="H6131" s="11"/>
    </row>
    <row r="6132" spans="1:8" x14ac:dyDescent="0.2">
      <c r="A6132" t="str">
        <f t="shared" si="106"/>
        <v>RWEAALRI-Wd 18 Trauma Ortho Admissions</v>
      </c>
      <c r="B6132" t="s">
        <v>227</v>
      </c>
      <c r="C6132" t="s">
        <v>13514</v>
      </c>
      <c r="D6132" t="s">
        <v>5175</v>
      </c>
      <c r="E6132" t="s">
        <v>5176</v>
      </c>
      <c r="F6132" t="s">
        <v>13563</v>
      </c>
      <c r="G6132" s="11"/>
      <c r="H6132" s="11"/>
    </row>
    <row r="6133" spans="1:8" x14ac:dyDescent="0.2">
      <c r="A6133" t="str">
        <f t="shared" si="106"/>
        <v>RWEAALRI-Wd 19 Childrens Surgery</v>
      </c>
      <c r="B6133" t="s">
        <v>227</v>
      </c>
      <c r="C6133" t="s">
        <v>13514</v>
      </c>
      <c r="D6133" t="s">
        <v>5175</v>
      </c>
      <c r="E6133" t="s">
        <v>5176</v>
      </c>
      <c r="F6133" t="s">
        <v>13564</v>
      </c>
      <c r="G6133" s="11"/>
      <c r="H6133" s="11"/>
    </row>
    <row r="6134" spans="1:8" x14ac:dyDescent="0.2">
      <c r="A6134" t="str">
        <f t="shared" si="106"/>
        <v>RWEAALRI-Wd 22 Surgery</v>
      </c>
      <c r="B6134" t="s">
        <v>227</v>
      </c>
      <c r="C6134" t="s">
        <v>13514</v>
      </c>
      <c r="D6134" t="s">
        <v>5175</v>
      </c>
      <c r="E6134" t="s">
        <v>5176</v>
      </c>
      <c r="F6134" t="s">
        <v>13565</v>
      </c>
      <c r="G6134" s="11"/>
      <c r="H6134" s="11"/>
    </row>
    <row r="6135" spans="1:8" x14ac:dyDescent="0.2">
      <c r="A6135" t="str">
        <f t="shared" si="106"/>
        <v>RWEAALRI-Wd 23 Specialist Med</v>
      </c>
      <c r="B6135" t="s">
        <v>227</v>
      </c>
      <c r="C6135" t="s">
        <v>13514</v>
      </c>
      <c r="D6135" t="s">
        <v>5175</v>
      </c>
      <c r="E6135" t="s">
        <v>5176</v>
      </c>
      <c r="F6135" t="s">
        <v>13566</v>
      </c>
      <c r="G6135" s="11"/>
      <c r="H6135" s="11"/>
    </row>
    <row r="6136" spans="1:8" x14ac:dyDescent="0.2">
      <c r="A6136" t="str">
        <f t="shared" si="106"/>
        <v>RWEAALRI-Wd 24 Specialist Med</v>
      </c>
      <c r="B6136" t="s">
        <v>227</v>
      </c>
      <c r="C6136" t="s">
        <v>13514</v>
      </c>
      <c r="D6136" t="s">
        <v>5175</v>
      </c>
      <c r="E6136" t="s">
        <v>5176</v>
      </c>
      <c r="F6136" t="s">
        <v>13567</v>
      </c>
      <c r="G6136" s="11"/>
      <c r="H6136" s="11"/>
    </row>
    <row r="6137" spans="1:8" x14ac:dyDescent="0.2">
      <c r="A6137" t="str">
        <f t="shared" si="106"/>
        <v>RWEAALRI-Wd 27 Childrens Onc &amp; Haem</v>
      </c>
      <c r="B6137" t="s">
        <v>227</v>
      </c>
      <c r="C6137" t="s">
        <v>13514</v>
      </c>
      <c r="D6137" t="s">
        <v>5175</v>
      </c>
      <c r="E6137" t="s">
        <v>5176</v>
      </c>
      <c r="F6137" t="s">
        <v>13568</v>
      </c>
      <c r="G6137" s="11"/>
      <c r="H6137" s="11"/>
    </row>
    <row r="6138" spans="1:8" x14ac:dyDescent="0.2">
      <c r="A6138" t="str">
        <f t="shared" si="106"/>
        <v>RWEAALRI-Wd 29 Older People</v>
      </c>
      <c r="B6138" t="s">
        <v>227</v>
      </c>
      <c r="C6138" t="s">
        <v>13514</v>
      </c>
      <c r="D6138" t="s">
        <v>5175</v>
      </c>
      <c r="E6138" t="s">
        <v>5176</v>
      </c>
      <c r="F6138" t="s">
        <v>13569</v>
      </c>
      <c r="G6138" s="11"/>
      <c r="H6138" s="11"/>
    </row>
    <row r="6139" spans="1:8" x14ac:dyDescent="0.2">
      <c r="A6139" t="str">
        <f t="shared" si="106"/>
        <v>RWEAALRI-Wd 30 Older people</v>
      </c>
      <c r="B6139" t="s">
        <v>227</v>
      </c>
      <c r="C6139" t="s">
        <v>13514</v>
      </c>
      <c r="D6139" t="s">
        <v>5175</v>
      </c>
      <c r="E6139" t="s">
        <v>5176</v>
      </c>
      <c r="F6139" t="s">
        <v>13570</v>
      </c>
      <c r="G6139" s="11"/>
      <c r="H6139" s="11"/>
    </row>
    <row r="6140" spans="1:8" x14ac:dyDescent="0.2">
      <c r="A6140" t="str">
        <f t="shared" si="106"/>
        <v>RWEAALRI-Wd 31 Older People</v>
      </c>
      <c r="B6140" t="s">
        <v>227</v>
      </c>
      <c r="C6140" t="s">
        <v>13514</v>
      </c>
      <c r="D6140" t="s">
        <v>5175</v>
      </c>
      <c r="E6140" t="s">
        <v>5176</v>
      </c>
      <c r="F6140" t="s">
        <v>13571</v>
      </c>
      <c r="G6140" s="11"/>
      <c r="H6140" s="11"/>
    </row>
    <row r="6141" spans="1:8" x14ac:dyDescent="0.2">
      <c r="A6141" t="str">
        <f t="shared" si="106"/>
        <v>RWEAALRI-Wd 32 Trauma Ortho</v>
      </c>
      <c r="B6141" t="s">
        <v>227</v>
      </c>
      <c r="C6141" t="s">
        <v>13514</v>
      </c>
      <c r="D6141" t="s">
        <v>5175</v>
      </c>
      <c r="E6141" t="s">
        <v>5176</v>
      </c>
      <c r="F6141" t="s">
        <v>13572</v>
      </c>
      <c r="G6141" s="11"/>
      <c r="H6141" s="11"/>
    </row>
    <row r="6142" spans="1:8" x14ac:dyDescent="0.2">
      <c r="A6142" t="str">
        <f t="shared" si="106"/>
        <v>RWEAALRI-Wd 33 (Medicine)</v>
      </c>
      <c r="B6142" t="s">
        <v>227</v>
      </c>
      <c r="C6142" t="s">
        <v>13514</v>
      </c>
      <c r="D6142" t="s">
        <v>5175</v>
      </c>
      <c r="E6142" t="s">
        <v>5176</v>
      </c>
      <c r="F6142" t="s">
        <v>13573</v>
      </c>
      <c r="G6142" s="11"/>
      <c r="H6142" s="11"/>
    </row>
    <row r="6143" spans="1:8" x14ac:dyDescent="0.2">
      <c r="A6143" t="str">
        <f t="shared" si="106"/>
        <v>RWEAALRI-Wd 36 Older People</v>
      </c>
      <c r="B6143" t="s">
        <v>227</v>
      </c>
      <c r="C6143" t="s">
        <v>13514</v>
      </c>
      <c r="D6143" t="s">
        <v>5175</v>
      </c>
      <c r="E6143" t="s">
        <v>5176</v>
      </c>
      <c r="F6143" t="s">
        <v>13574</v>
      </c>
      <c r="G6143" s="11"/>
      <c r="H6143" s="11"/>
    </row>
    <row r="6144" spans="1:8" x14ac:dyDescent="0.2">
      <c r="A6144" t="str">
        <f t="shared" si="106"/>
        <v>RWEAALRI-Wd 38 Diabetes/Endocrine</v>
      </c>
      <c r="B6144" t="s">
        <v>227</v>
      </c>
      <c r="C6144" t="s">
        <v>13514</v>
      </c>
      <c r="D6144" t="s">
        <v>5175</v>
      </c>
      <c r="E6144" t="s">
        <v>5176</v>
      </c>
      <c r="F6144" t="s">
        <v>13575</v>
      </c>
      <c r="G6144" s="11"/>
      <c r="H6144" s="11"/>
    </row>
    <row r="6145" spans="1:8" x14ac:dyDescent="0.2">
      <c r="A6145" t="str">
        <f t="shared" si="106"/>
        <v>RWEAALRI-Wd 39 Onc</v>
      </c>
      <c r="B6145" t="s">
        <v>227</v>
      </c>
      <c r="C6145" t="s">
        <v>13514</v>
      </c>
      <c r="D6145" t="s">
        <v>5175</v>
      </c>
      <c r="E6145" t="s">
        <v>5176</v>
      </c>
      <c r="F6145" t="s">
        <v>13576</v>
      </c>
      <c r="G6145" s="11"/>
      <c r="H6145" s="11"/>
    </row>
    <row r="6146" spans="1:8" x14ac:dyDescent="0.2">
      <c r="A6146" t="str">
        <f t="shared" si="106"/>
        <v>RWEAALRI-Wd 40 Onc</v>
      </c>
      <c r="B6146" t="s">
        <v>227</v>
      </c>
      <c r="C6146" t="s">
        <v>13514</v>
      </c>
      <c r="D6146" t="s">
        <v>5175</v>
      </c>
      <c r="E6146" t="s">
        <v>5176</v>
      </c>
      <c r="F6146" t="s">
        <v>13577</v>
      </c>
      <c r="G6146" s="11"/>
      <c r="H6146" s="11"/>
    </row>
    <row r="6147" spans="1:8" x14ac:dyDescent="0.2">
      <c r="A6147" t="str">
        <f t="shared" si="106"/>
        <v>RWEAALRI-Wd 41 Haem</v>
      </c>
      <c r="B6147" t="s">
        <v>227</v>
      </c>
      <c r="C6147" t="s">
        <v>13514</v>
      </c>
      <c r="D6147" t="s">
        <v>5175</v>
      </c>
      <c r="E6147" t="s">
        <v>5176</v>
      </c>
      <c r="F6147" t="s">
        <v>13578</v>
      </c>
      <c r="G6147" s="11"/>
      <c r="H6147" s="11"/>
    </row>
    <row r="6148" spans="1:8" x14ac:dyDescent="0.2">
      <c r="A6148" t="str">
        <f t="shared" si="106"/>
        <v>RWEAALRI-Wd 42 Gastro Med</v>
      </c>
      <c r="B6148" t="s">
        <v>227</v>
      </c>
      <c r="C6148" t="s">
        <v>13514</v>
      </c>
      <c r="D6148" t="s">
        <v>5175</v>
      </c>
      <c r="E6148" t="s">
        <v>5176</v>
      </c>
      <c r="F6148" t="s">
        <v>13579</v>
      </c>
      <c r="G6148" s="11"/>
      <c r="H6148" s="11"/>
    </row>
    <row r="6149" spans="1:8" x14ac:dyDescent="0.2">
      <c r="A6149" t="str">
        <f t="shared" si="106"/>
        <v>RWEAALRI-Wd 43 Gastro Med/Hepat</v>
      </c>
      <c r="B6149" t="s">
        <v>227</v>
      </c>
      <c r="C6149" t="s">
        <v>13514</v>
      </c>
      <c r="D6149" t="s">
        <v>5175</v>
      </c>
      <c r="E6149" t="s">
        <v>5176</v>
      </c>
      <c r="F6149" t="s">
        <v>13580</v>
      </c>
      <c r="G6149" s="11"/>
      <c r="H6149" s="11"/>
    </row>
    <row r="6150" spans="1:8" x14ac:dyDescent="0.2">
      <c r="A6150" t="str">
        <f t="shared" si="106"/>
        <v>RWEAALRI-Wd 9 Spec Surg Admission</v>
      </c>
      <c r="B6150" t="s">
        <v>227</v>
      </c>
      <c r="C6150" t="s">
        <v>13514</v>
      </c>
      <c r="D6150" t="s">
        <v>5175</v>
      </c>
      <c r="E6150" t="s">
        <v>5176</v>
      </c>
      <c r="F6150" t="s">
        <v>13581</v>
      </c>
      <c r="G6150" s="11"/>
      <c r="H6150" s="11"/>
    </row>
    <row r="6151" spans="1:8" x14ac:dyDescent="0.2">
      <c r="A6151" t="str">
        <f t="shared" si="106"/>
        <v>RTXBUAbbey View</v>
      </c>
      <c r="B6151" t="s">
        <v>227</v>
      </c>
      <c r="C6151" t="s">
        <v>13514</v>
      </c>
      <c r="D6151" t="s">
        <v>5175</v>
      </c>
      <c r="E6151" t="s">
        <v>5176</v>
      </c>
      <c r="F6151" t="s">
        <v>13582</v>
      </c>
      <c r="G6151" s="11"/>
      <c r="H6151" s="11"/>
    </row>
    <row r="6152" spans="1:8" x14ac:dyDescent="0.2">
      <c r="A6152" t="str">
        <f t="shared" si="106"/>
        <v>RTXBUFGH Childrens Ward Dept</v>
      </c>
      <c r="B6152" t="s">
        <v>228</v>
      </c>
      <c r="C6152" t="s">
        <v>13583</v>
      </c>
      <c r="D6152" t="s">
        <v>4271</v>
      </c>
      <c r="E6152" t="s">
        <v>4272</v>
      </c>
      <c r="F6152" t="s">
        <v>9950</v>
      </c>
      <c r="G6152" s="11"/>
      <c r="H6152" s="11"/>
    </row>
    <row r="6153" spans="1:8" x14ac:dyDescent="0.2">
      <c r="A6153" t="str">
        <f t="shared" si="106"/>
        <v>RTXBUFGH Complex and Coronary Care Unit</v>
      </c>
      <c r="B6153" t="s">
        <v>228</v>
      </c>
      <c r="C6153" t="s">
        <v>13583</v>
      </c>
      <c r="D6153" t="s">
        <v>4271</v>
      </c>
      <c r="E6153" t="s">
        <v>4272</v>
      </c>
      <c r="F6153" t="s">
        <v>13584</v>
      </c>
      <c r="G6153" s="11"/>
      <c r="H6153" s="11"/>
    </row>
    <row r="6154" spans="1:8" x14ac:dyDescent="0.2">
      <c r="A6154" t="str">
        <f t="shared" si="106"/>
        <v>RTXBUFGH Day Unit Dept</v>
      </c>
      <c r="B6154" t="s">
        <v>228</v>
      </c>
      <c r="C6154" t="s">
        <v>13583</v>
      </c>
      <c r="D6154" t="s">
        <v>4271</v>
      </c>
      <c r="E6154" t="s">
        <v>4272</v>
      </c>
      <c r="F6154" t="s">
        <v>13585</v>
      </c>
      <c r="G6154" s="11"/>
      <c r="H6154" s="11"/>
    </row>
    <row r="6155" spans="1:8" x14ac:dyDescent="0.2">
      <c r="A6155" t="str">
        <f t="shared" si="106"/>
        <v>RTXBUFGH Intensive Therapy Unit Dept</v>
      </c>
      <c r="B6155" t="s">
        <v>228</v>
      </c>
      <c r="C6155" t="s">
        <v>13583</v>
      </c>
      <c r="D6155" t="s">
        <v>4271</v>
      </c>
      <c r="E6155" t="s">
        <v>4272</v>
      </c>
      <c r="F6155" t="s">
        <v>13586</v>
      </c>
      <c r="G6155" s="11"/>
      <c r="H6155" s="11"/>
    </row>
    <row r="6156" spans="1:8" x14ac:dyDescent="0.2">
      <c r="A6156" t="str">
        <f t="shared" si="106"/>
        <v>RTXBUFGH MAU Dept</v>
      </c>
      <c r="B6156" t="s">
        <v>228</v>
      </c>
      <c r="C6156" t="s">
        <v>13583</v>
      </c>
      <c r="D6156" t="s">
        <v>4271</v>
      </c>
      <c r="E6156" t="s">
        <v>4272</v>
      </c>
      <c r="F6156" t="s">
        <v>13587</v>
      </c>
      <c r="G6156" s="11"/>
      <c r="H6156" s="11"/>
    </row>
    <row r="6157" spans="1:8" x14ac:dyDescent="0.2">
      <c r="A6157" t="str">
        <f t="shared" si="106"/>
        <v>RTXBUFGH Patient Progression Unit Dept</v>
      </c>
      <c r="B6157" t="s">
        <v>228</v>
      </c>
      <c r="C6157" t="s">
        <v>13583</v>
      </c>
      <c r="D6157" t="s">
        <v>4271</v>
      </c>
      <c r="E6157" t="s">
        <v>4272</v>
      </c>
      <c r="F6157" t="s">
        <v>13588</v>
      </c>
      <c r="G6157" s="11"/>
      <c r="H6157" s="11"/>
    </row>
    <row r="6158" spans="1:8" x14ac:dyDescent="0.2">
      <c r="A6158" t="str">
        <f t="shared" si="106"/>
        <v>RTXBUFGH SCBU Dept</v>
      </c>
      <c r="B6158" t="s">
        <v>228</v>
      </c>
      <c r="C6158" t="s">
        <v>13583</v>
      </c>
      <c r="D6158" t="s">
        <v>4271</v>
      </c>
      <c r="E6158" t="s">
        <v>4272</v>
      </c>
      <c r="F6158" t="s">
        <v>13589</v>
      </c>
      <c r="G6158" s="11"/>
      <c r="H6158" s="11"/>
    </row>
    <row r="6159" spans="1:8" x14ac:dyDescent="0.2">
      <c r="A6159" t="str">
        <f t="shared" si="106"/>
        <v>RTXBUFGH South Lakes Birth Centre</v>
      </c>
      <c r="B6159" t="s">
        <v>228</v>
      </c>
      <c r="C6159" t="s">
        <v>13583</v>
      </c>
      <c r="D6159" t="s">
        <v>4271</v>
      </c>
      <c r="E6159" t="s">
        <v>4272</v>
      </c>
      <c r="F6159" t="s">
        <v>13590</v>
      </c>
      <c r="G6159" s="11"/>
      <c r="H6159" s="11"/>
    </row>
    <row r="6160" spans="1:8" x14ac:dyDescent="0.2">
      <c r="A6160" t="str">
        <f t="shared" si="106"/>
        <v>RTXBUFGH Ward 1 Dept</v>
      </c>
      <c r="B6160" t="s">
        <v>228</v>
      </c>
      <c r="C6160" t="s">
        <v>13583</v>
      </c>
      <c r="D6160" t="s">
        <v>4271</v>
      </c>
      <c r="E6160" t="s">
        <v>4272</v>
      </c>
      <c r="F6160" t="s">
        <v>13591</v>
      </c>
      <c r="G6160" s="11"/>
      <c r="H6160" s="11"/>
    </row>
    <row r="6161" spans="1:8" x14ac:dyDescent="0.2">
      <c r="A6161" t="str">
        <f t="shared" si="106"/>
        <v>RTXBUFGH Ward 2 Dept</v>
      </c>
      <c r="B6161" t="s">
        <v>228</v>
      </c>
      <c r="C6161" t="s">
        <v>13583</v>
      </c>
      <c r="D6161" t="s">
        <v>4271</v>
      </c>
      <c r="E6161" t="s">
        <v>4272</v>
      </c>
      <c r="F6161" t="s">
        <v>13592</v>
      </c>
      <c r="G6161" s="11"/>
      <c r="H6161" s="11"/>
    </row>
    <row r="6162" spans="1:8" x14ac:dyDescent="0.2">
      <c r="A6162" t="str">
        <f t="shared" si="106"/>
        <v>RTXBUFGH Ward 4 Dept</v>
      </c>
      <c r="B6162" t="s">
        <v>228</v>
      </c>
      <c r="C6162" t="s">
        <v>13583</v>
      </c>
      <c r="D6162" t="s">
        <v>4271</v>
      </c>
      <c r="E6162" t="s">
        <v>4272</v>
      </c>
      <c r="F6162" t="s">
        <v>13593</v>
      </c>
      <c r="G6162" s="11"/>
      <c r="H6162" s="11"/>
    </row>
    <row r="6163" spans="1:8" x14ac:dyDescent="0.2">
      <c r="A6163" t="str">
        <f t="shared" si="106"/>
        <v>RTXBUFGH Ward 5 Dept</v>
      </c>
      <c r="B6163" t="s">
        <v>228</v>
      </c>
      <c r="C6163" t="s">
        <v>13583</v>
      </c>
      <c r="D6163" t="s">
        <v>4271</v>
      </c>
      <c r="E6163" t="s">
        <v>4272</v>
      </c>
      <c r="F6163" t="s">
        <v>13594</v>
      </c>
      <c r="G6163" s="11"/>
      <c r="H6163" s="11"/>
    </row>
    <row r="6164" spans="1:8" x14ac:dyDescent="0.2">
      <c r="A6164" t="str">
        <f t="shared" si="106"/>
        <v>RTXBUFGH Ward 6 Dept</v>
      </c>
      <c r="B6164" t="s">
        <v>228</v>
      </c>
      <c r="C6164" t="s">
        <v>13583</v>
      </c>
      <c r="D6164" t="s">
        <v>4271</v>
      </c>
      <c r="E6164" t="s">
        <v>4272</v>
      </c>
      <c r="F6164" t="s">
        <v>13595</v>
      </c>
      <c r="G6164" s="11"/>
      <c r="H6164" s="11"/>
    </row>
    <row r="6165" spans="1:8" x14ac:dyDescent="0.2">
      <c r="A6165" t="str">
        <f t="shared" ref="A6165:A6228" si="107">CONCATENATE(D6166,F6166)</f>
        <v>RTXBUFGH Ward 7 Dept</v>
      </c>
      <c r="B6165" t="s">
        <v>228</v>
      </c>
      <c r="C6165" t="s">
        <v>13583</v>
      </c>
      <c r="D6165" t="s">
        <v>4271</v>
      </c>
      <c r="E6165" t="s">
        <v>4272</v>
      </c>
      <c r="F6165" t="s">
        <v>13596</v>
      </c>
      <c r="G6165" s="11"/>
      <c r="H6165" s="11"/>
    </row>
    <row r="6166" spans="1:8" x14ac:dyDescent="0.2">
      <c r="A6166" t="str">
        <f t="shared" si="107"/>
        <v>RTXBUFGH Ward 9 Dept</v>
      </c>
      <c r="B6166" t="s">
        <v>228</v>
      </c>
      <c r="C6166" t="s">
        <v>13583</v>
      </c>
      <c r="D6166" t="s">
        <v>4271</v>
      </c>
      <c r="E6166" t="s">
        <v>4272</v>
      </c>
      <c r="F6166" t="s">
        <v>13597</v>
      </c>
      <c r="G6166" s="11"/>
      <c r="H6166" s="11"/>
    </row>
    <row r="6167" spans="1:8" x14ac:dyDescent="0.2">
      <c r="A6167" t="str">
        <f t="shared" si="107"/>
        <v>RTXBUFurness &amp; S. Lakes Orthopaedic Unit</v>
      </c>
      <c r="B6167" t="s">
        <v>228</v>
      </c>
      <c r="C6167" t="s">
        <v>13583</v>
      </c>
      <c r="D6167" t="s">
        <v>4271</v>
      </c>
      <c r="E6167" t="s">
        <v>4272</v>
      </c>
      <c r="F6167" t="s">
        <v>13598</v>
      </c>
      <c r="G6167" s="11"/>
      <c r="H6167" s="11"/>
    </row>
    <row r="6168" spans="1:8" x14ac:dyDescent="0.2">
      <c r="A6168" t="str">
        <f t="shared" si="107"/>
        <v>RTXKMMillom Hospital Ward</v>
      </c>
      <c r="B6168" t="s">
        <v>228</v>
      </c>
      <c r="C6168" t="s">
        <v>13583</v>
      </c>
      <c r="D6168" t="s">
        <v>4271</v>
      </c>
      <c r="E6168" t="s">
        <v>4272</v>
      </c>
      <c r="F6168" t="s">
        <v>13599</v>
      </c>
      <c r="G6168" s="11"/>
      <c r="H6168" s="11"/>
    </row>
    <row r="6169" spans="1:8" x14ac:dyDescent="0.2">
      <c r="A6169" t="str">
        <f t="shared" si="107"/>
        <v>RTX02RLI Acute Frailty Unit</v>
      </c>
      <c r="B6169" t="s">
        <v>228</v>
      </c>
      <c r="C6169" t="s">
        <v>13583</v>
      </c>
      <c r="D6169" t="s">
        <v>4273</v>
      </c>
      <c r="E6169" t="s">
        <v>2560</v>
      </c>
      <c r="F6169" t="s">
        <v>13600</v>
      </c>
      <c r="G6169" s="11"/>
      <c r="H6169" s="11"/>
    </row>
    <row r="6170" spans="1:8" x14ac:dyDescent="0.2">
      <c r="A6170" t="str">
        <f t="shared" si="107"/>
        <v>RTX02RLI Acute Medical Unit</v>
      </c>
      <c r="B6170" t="s">
        <v>228</v>
      </c>
      <c r="C6170" t="s">
        <v>13583</v>
      </c>
      <c r="D6170" t="s">
        <v>4275</v>
      </c>
      <c r="E6170" t="s">
        <v>4276</v>
      </c>
      <c r="F6170" t="s">
        <v>13601</v>
      </c>
      <c r="G6170" s="11"/>
      <c r="H6170" s="11"/>
    </row>
    <row r="6171" spans="1:8" x14ac:dyDescent="0.2">
      <c r="A6171" t="str">
        <f t="shared" si="107"/>
        <v>RTX02RLI Acute Stroke Unit (Huggett Suite) - 132051</v>
      </c>
      <c r="B6171" t="s">
        <v>228</v>
      </c>
      <c r="C6171" t="s">
        <v>13583</v>
      </c>
      <c r="D6171" t="s">
        <v>4275</v>
      </c>
      <c r="E6171" t="s">
        <v>4276</v>
      </c>
      <c r="F6171" t="s">
        <v>13602</v>
      </c>
      <c r="G6171" s="11"/>
      <c r="H6171" s="11"/>
    </row>
    <row r="6172" spans="1:8" x14ac:dyDescent="0.2">
      <c r="A6172" t="str">
        <f t="shared" si="107"/>
        <v>RTX02RLI CCU - Acute Medical Dept</v>
      </c>
      <c r="B6172" t="s">
        <v>228</v>
      </c>
      <c r="C6172" t="s">
        <v>13583</v>
      </c>
      <c r="D6172" t="s">
        <v>4275</v>
      </c>
      <c r="E6172" t="s">
        <v>4276</v>
      </c>
      <c r="F6172" t="s">
        <v>13603</v>
      </c>
      <c r="G6172" s="11"/>
      <c r="H6172" s="11"/>
    </row>
    <row r="6173" spans="1:8" x14ac:dyDescent="0.2">
      <c r="A6173" t="str">
        <f t="shared" si="107"/>
        <v>RTX02RLI CDS/Wd17/DAU</v>
      </c>
      <c r="B6173" t="s">
        <v>228</v>
      </c>
      <c r="C6173" t="s">
        <v>13583</v>
      </c>
      <c r="D6173" t="s">
        <v>4275</v>
      </c>
      <c r="E6173" t="s">
        <v>4276</v>
      </c>
      <c r="F6173" t="s">
        <v>13604</v>
      </c>
      <c r="G6173" s="11"/>
      <c r="H6173" s="11"/>
    </row>
    <row r="6174" spans="1:8" x14ac:dyDescent="0.2">
      <c r="A6174" t="str">
        <f t="shared" si="107"/>
        <v>RTX02RLI Lancaster Suite</v>
      </c>
      <c r="B6174" t="s">
        <v>228</v>
      </c>
      <c r="C6174" t="s">
        <v>13583</v>
      </c>
      <c r="D6174" t="s">
        <v>4275</v>
      </c>
      <c r="E6174" t="s">
        <v>4276</v>
      </c>
      <c r="F6174" t="s">
        <v>13605</v>
      </c>
      <c r="G6174" s="11"/>
      <c r="H6174" s="11"/>
    </row>
    <row r="6175" spans="1:8" x14ac:dyDescent="0.2">
      <c r="A6175" t="str">
        <f t="shared" si="107"/>
        <v>RTX02RLI NNU Dept</v>
      </c>
      <c r="B6175" t="s">
        <v>228</v>
      </c>
      <c r="C6175" t="s">
        <v>13583</v>
      </c>
      <c r="D6175" t="s">
        <v>4275</v>
      </c>
      <c r="E6175" t="s">
        <v>4276</v>
      </c>
      <c r="F6175" t="s">
        <v>13606</v>
      </c>
      <c r="G6175" s="11"/>
      <c r="H6175" s="11"/>
    </row>
    <row r="6176" spans="1:8" x14ac:dyDescent="0.2">
      <c r="A6176" t="str">
        <f t="shared" si="107"/>
        <v>RTX02RLI Paediatric Ward Dept</v>
      </c>
      <c r="B6176" t="s">
        <v>228</v>
      </c>
      <c r="C6176" t="s">
        <v>13583</v>
      </c>
      <c r="D6176" t="s">
        <v>4275</v>
      </c>
      <c r="E6176" t="s">
        <v>4276</v>
      </c>
      <c r="F6176" t="s">
        <v>13607</v>
      </c>
      <c r="G6176" s="11"/>
      <c r="H6176" s="11"/>
    </row>
    <row r="6177" spans="1:8" x14ac:dyDescent="0.2">
      <c r="A6177" t="str">
        <f t="shared" si="107"/>
        <v>RTX02RLI SAU / Ward 30</v>
      </c>
      <c r="B6177" t="s">
        <v>228</v>
      </c>
      <c r="C6177" t="s">
        <v>13583</v>
      </c>
      <c r="D6177" t="s">
        <v>4275</v>
      </c>
      <c r="E6177" t="s">
        <v>4276</v>
      </c>
      <c r="F6177" t="s">
        <v>13608</v>
      </c>
      <c r="G6177" s="11"/>
      <c r="H6177" s="11"/>
    </row>
    <row r="6178" spans="1:8" x14ac:dyDescent="0.2">
      <c r="A6178" t="str">
        <f t="shared" si="107"/>
        <v>RTX02RLI Ward 16</v>
      </c>
      <c r="B6178" t="s">
        <v>228</v>
      </c>
      <c r="C6178" t="s">
        <v>13583</v>
      </c>
      <c r="D6178" t="s">
        <v>4275</v>
      </c>
      <c r="E6178" t="s">
        <v>4276</v>
      </c>
      <c r="F6178" t="s">
        <v>13609</v>
      </c>
      <c r="G6178" s="11"/>
      <c r="H6178" s="11"/>
    </row>
    <row r="6179" spans="1:8" x14ac:dyDescent="0.2">
      <c r="A6179" t="str">
        <f t="shared" si="107"/>
        <v>RTX02RLI Ward 20 - Acute Elderly Dept</v>
      </c>
      <c r="B6179" t="s">
        <v>228</v>
      </c>
      <c r="C6179" t="s">
        <v>13583</v>
      </c>
      <c r="D6179" t="s">
        <v>4275</v>
      </c>
      <c r="E6179" t="s">
        <v>4276</v>
      </c>
      <c r="F6179" t="s">
        <v>13610</v>
      </c>
      <c r="G6179" s="11"/>
      <c r="H6179" s="11"/>
    </row>
    <row r="6180" spans="1:8" x14ac:dyDescent="0.2">
      <c r="A6180" t="str">
        <f t="shared" si="107"/>
        <v>RTX02RLI Ward 22 - Rehab Dept</v>
      </c>
      <c r="B6180" t="s">
        <v>228</v>
      </c>
      <c r="C6180" t="s">
        <v>13583</v>
      </c>
      <c r="D6180" t="s">
        <v>4275</v>
      </c>
      <c r="E6180" t="s">
        <v>4276</v>
      </c>
      <c r="F6180" t="s">
        <v>13611</v>
      </c>
      <c r="G6180" s="11"/>
      <c r="H6180" s="11"/>
    </row>
    <row r="6181" spans="1:8" x14ac:dyDescent="0.2">
      <c r="A6181" t="str">
        <f t="shared" si="107"/>
        <v>RTX02RLI Ward 23 - Stroke Unit</v>
      </c>
      <c r="B6181" t="s">
        <v>228</v>
      </c>
      <c r="C6181" t="s">
        <v>13583</v>
      </c>
      <c r="D6181" t="s">
        <v>4275</v>
      </c>
      <c r="E6181" t="s">
        <v>4276</v>
      </c>
      <c r="F6181" t="s">
        <v>13612</v>
      </c>
      <c r="G6181" s="11"/>
      <c r="H6181" s="11"/>
    </row>
    <row r="6182" spans="1:8" x14ac:dyDescent="0.2">
      <c r="A6182" t="str">
        <f t="shared" si="107"/>
        <v>RTX02RLI Ward 33 - Vascular &amp; General Surgery</v>
      </c>
      <c r="B6182" t="s">
        <v>228</v>
      </c>
      <c r="C6182" t="s">
        <v>13583</v>
      </c>
      <c r="D6182" t="s">
        <v>4275</v>
      </c>
      <c r="E6182" t="s">
        <v>4276</v>
      </c>
      <c r="F6182" t="s">
        <v>13613</v>
      </c>
      <c r="G6182" s="11"/>
      <c r="H6182" s="11"/>
    </row>
    <row r="6183" spans="1:8" x14ac:dyDescent="0.2">
      <c r="A6183" t="str">
        <f t="shared" si="107"/>
        <v>RTX02RLI Ward 34 - Surgery Dept</v>
      </c>
      <c r="B6183" t="s">
        <v>228</v>
      </c>
      <c r="C6183" t="s">
        <v>13583</v>
      </c>
      <c r="D6183" t="s">
        <v>4275</v>
      </c>
      <c r="E6183" t="s">
        <v>4276</v>
      </c>
      <c r="F6183" t="s">
        <v>13614</v>
      </c>
      <c r="G6183" s="11"/>
      <c r="H6183" s="11"/>
    </row>
    <row r="6184" spans="1:8" x14ac:dyDescent="0.2">
      <c r="A6184" t="str">
        <f t="shared" si="107"/>
        <v>RTX02RLI Ward 35 - Orthopaedics Dept</v>
      </c>
      <c r="B6184" t="s">
        <v>228</v>
      </c>
      <c r="C6184" t="s">
        <v>13583</v>
      </c>
      <c r="D6184" t="s">
        <v>4275</v>
      </c>
      <c r="E6184" t="s">
        <v>4276</v>
      </c>
      <c r="F6184" t="s">
        <v>13615</v>
      </c>
      <c r="G6184" s="11"/>
      <c r="H6184" s="11"/>
    </row>
    <row r="6185" spans="1:8" x14ac:dyDescent="0.2">
      <c r="A6185" t="str">
        <f t="shared" si="107"/>
        <v>RTX02RLI Ward 36</v>
      </c>
      <c r="B6185" t="s">
        <v>228</v>
      </c>
      <c r="C6185" t="s">
        <v>13583</v>
      </c>
      <c r="D6185" t="s">
        <v>4275</v>
      </c>
      <c r="E6185" t="s">
        <v>4276</v>
      </c>
      <c r="F6185" t="s">
        <v>13616</v>
      </c>
      <c r="G6185" s="11"/>
      <c r="H6185" s="11"/>
    </row>
    <row r="6186" spans="1:8" x14ac:dyDescent="0.2">
      <c r="A6186" t="str">
        <f t="shared" si="107"/>
        <v>RTX02RLI Ward 37</v>
      </c>
      <c r="B6186" t="s">
        <v>228</v>
      </c>
      <c r="C6186" t="s">
        <v>13583</v>
      </c>
      <c r="D6186" t="s">
        <v>4275</v>
      </c>
      <c r="E6186" t="s">
        <v>4276</v>
      </c>
      <c r="F6186" t="s">
        <v>13617</v>
      </c>
      <c r="G6186" s="11"/>
      <c r="H6186" s="11"/>
    </row>
    <row r="6187" spans="1:8" x14ac:dyDescent="0.2">
      <c r="A6187" t="str">
        <f t="shared" si="107"/>
        <v>RTX02RLI Ward 38 - ITU Dept</v>
      </c>
      <c r="B6187" t="s">
        <v>228</v>
      </c>
      <c r="C6187" t="s">
        <v>13583</v>
      </c>
      <c r="D6187" t="s">
        <v>4275</v>
      </c>
      <c r="E6187" t="s">
        <v>4276</v>
      </c>
      <c r="F6187" t="s">
        <v>13618</v>
      </c>
      <c r="G6187" s="11"/>
      <c r="H6187" s="11"/>
    </row>
    <row r="6188" spans="1:8" x14ac:dyDescent="0.2">
      <c r="A6188" t="str">
        <f t="shared" si="107"/>
        <v>RTXBWLangdale North SUSD Unit</v>
      </c>
      <c r="B6188" t="s">
        <v>228</v>
      </c>
      <c r="C6188" t="s">
        <v>13583</v>
      </c>
      <c r="D6188" t="s">
        <v>4275</v>
      </c>
      <c r="E6188" t="s">
        <v>4276</v>
      </c>
      <c r="F6188" t="s">
        <v>13619</v>
      </c>
      <c r="G6188" s="11"/>
      <c r="H6188" s="11"/>
    </row>
    <row r="6189" spans="1:8" x14ac:dyDescent="0.2">
      <c r="A6189" t="str">
        <f t="shared" si="107"/>
        <v>RTXBWLangdale South SUSD Unit</v>
      </c>
      <c r="B6189" t="s">
        <v>228</v>
      </c>
      <c r="C6189" t="s">
        <v>13583</v>
      </c>
      <c r="D6189" t="s">
        <v>4277</v>
      </c>
      <c r="E6189" t="s">
        <v>2591</v>
      </c>
      <c r="F6189" t="s">
        <v>13620</v>
      </c>
      <c r="G6189" s="11"/>
      <c r="H6189" s="11"/>
    </row>
    <row r="6190" spans="1:8" x14ac:dyDescent="0.2">
      <c r="A6190" t="str">
        <f t="shared" si="107"/>
        <v>RTXBWWGH Surgical Inpatients (Ward 7)</v>
      </c>
      <c r="B6190" t="s">
        <v>228</v>
      </c>
      <c r="C6190" t="s">
        <v>13583</v>
      </c>
      <c r="D6190" t="s">
        <v>4277</v>
      </c>
      <c r="E6190" t="s">
        <v>2591</v>
      </c>
      <c r="F6190" t="s">
        <v>13621</v>
      </c>
      <c r="G6190" s="11"/>
      <c r="H6190" s="11"/>
    </row>
    <row r="6191" spans="1:8" x14ac:dyDescent="0.2">
      <c r="A6191" t="str">
        <f t="shared" si="107"/>
        <v>RTXBWWGH Ward 2</v>
      </c>
      <c r="B6191" t="s">
        <v>228</v>
      </c>
      <c r="C6191" t="s">
        <v>13583</v>
      </c>
      <c r="D6191" t="s">
        <v>4277</v>
      </c>
      <c r="E6191" t="s">
        <v>2591</v>
      </c>
      <c r="F6191" t="s">
        <v>13622</v>
      </c>
      <c r="G6191" s="11"/>
      <c r="H6191" s="11"/>
    </row>
    <row r="6192" spans="1:8" x14ac:dyDescent="0.2">
      <c r="A6192" t="str">
        <f t="shared" si="107"/>
        <v>RJE09AMU County</v>
      </c>
      <c r="B6192" t="s">
        <v>228</v>
      </c>
      <c r="C6192" t="s">
        <v>13583</v>
      </c>
      <c r="D6192" t="s">
        <v>4277</v>
      </c>
      <c r="E6192" t="s">
        <v>2591</v>
      </c>
      <c r="F6192" t="s">
        <v>13623</v>
      </c>
      <c r="G6192" s="11"/>
      <c r="H6192" s="11"/>
    </row>
    <row r="6193" spans="1:8" x14ac:dyDescent="0.2">
      <c r="A6193" t="str">
        <f t="shared" si="107"/>
        <v>RJE09EOU</v>
      </c>
      <c r="B6193" t="s">
        <v>221</v>
      </c>
      <c r="C6193" t="s">
        <v>13624</v>
      </c>
      <c r="D6193" t="s">
        <v>2173</v>
      </c>
      <c r="E6193" t="s">
        <v>2174</v>
      </c>
      <c r="F6193" t="s">
        <v>13625</v>
      </c>
      <c r="G6193" s="11"/>
      <c r="H6193" s="11"/>
    </row>
    <row r="6194" spans="1:8" x14ac:dyDescent="0.2">
      <c r="A6194" t="str">
        <f t="shared" si="107"/>
        <v>RJE09Midwife Led Service</v>
      </c>
      <c r="B6194" t="s">
        <v>221</v>
      </c>
      <c r="C6194" t="s">
        <v>13624</v>
      </c>
      <c r="D6194" t="s">
        <v>2173</v>
      </c>
      <c r="E6194" t="s">
        <v>2174</v>
      </c>
      <c r="F6194" t="s">
        <v>13626</v>
      </c>
      <c r="G6194" s="11"/>
      <c r="H6194" s="11"/>
    </row>
    <row r="6195" spans="1:8" x14ac:dyDescent="0.2">
      <c r="A6195" t="str">
        <f t="shared" si="107"/>
        <v>RJE09Ward 12</v>
      </c>
      <c r="B6195" t="s">
        <v>221</v>
      </c>
      <c r="C6195" t="s">
        <v>13624</v>
      </c>
      <c r="D6195" t="s">
        <v>2173</v>
      </c>
      <c r="E6195" t="s">
        <v>2174</v>
      </c>
      <c r="F6195" t="s">
        <v>13627</v>
      </c>
      <c r="G6195" s="11"/>
      <c r="H6195" s="11"/>
    </row>
    <row r="6196" spans="1:8" x14ac:dyDescent="0.2">
      <c r="A6196" t="str">
        <f t="shared" si="107"/>
        <v>RJE09Ward 14</v>
      </c>
      <c r="B6196" t="s">
        <v>221</v>
      </c>
      <c r="C6196" t="s">
        <v>13624</v>
      </c>
      <c r="D6196" t="s">
        <v>2173</v>
      </c>
      <c r="E6196" t="s">
        <v>2174</v>
      </c>
      <c r="F6196" t="s">
        <v>8751</v>
      </c>
      <c r="G6196" s="11"/>
      <c r="H6196" s="11"/>
    </row>
    <row r="6197" spans="1:8" x14ac:dyDescent="0.2">
      <c r="A6197" t="str">
        <f t="shared" si="107"/>
        <v>RJE09Ward 15</v>
      </c>
      <c r="B6197" t="s">
        <v>221</v>
      </c>
      <c r="C6197" t="s">
        <v>13624</v>
      </c>
      <c r="D6197" t="s">
        <v>2173</v>
      </c>
      <c r="E6197" t="s">
        <v>2174</v>
      </c>
      <c r="F6197" t="s">
        <v>8367</v>
      </c>
      <c r="G6197" s="11"/>
      <c r="H6197" s="11"/>
    </row>
    <row r="6198" spans="1:8" x14ac:dyDescent="0.2">
      <c r="A6198" t="str">
        <f t="shared" si="107"/>
        <v>RJE09Ward 7</v>
      </c>
      <c r="B6198" t="s">
        <v>221</v>
      </c>
      <c r="C6198" t="s">
        <v>13624</v>
      </c>
      <c r="D6198" t="s">
        <v>2173</v>
      </c>
      <c r="E6198" t="s">
        <v>2174</v>
      </c>
      <c r="F6198" t="s">
        <v>8368</v>
      </c>
      <c r="G6198" s="11"/>
      <c r="H6198" s="11"/>
    </row>
    <row r="6199" spans="1:8" x14ac:dyDescent="0.2">
      <c r="A6199" t="str">
        <f t="shared" si="107"/>
        <v>RJE09Ward 8</v>
      </c>
      <c r="B6199" t="s">
        <v>221</v>
      </c>
      <c r="C6199" t="s">
        <v>13624</v>
      </c>
      <c r="D6199" t="s">
        <v>2173</v>
      </c>
      <c r="E6199" t="s">
        <v>2174</v>
      </c>
      <c r="F6199" t="s">
        <v>8791</v>
      </c>
      <c r="G6199" s="11"/>
      <c r="H6199" s="11"/>
    </row>
    <row r="6200" spans="1:8" x14ac:dyDescent="0.2">
      <c r="A6200" t="str">
        <f t="shared" si="107"/>
        <v>RJE01AMU Stoke</v>
      </c>
      <c r="B6200" t="s">
        <v>221</v>
      </c>
      <c r="C6200" t="s">
        <v>13624</v>
      </c>
      <c r="D6200" t="s">
        <v>2173</v>
      </c>
      <c r="E6200" t="s">
        <v>2174</v>
      </c>
      <c r="F6200" t="s">
        <v>8754</v>
      </c>
      <c r="G6200" s="11"/>
      <c r="H6200" s="11"/>
    </row>
    <row r="6201" spans="1:8" x14ac:dyDescent="0.2">
      <c r="A6201" t="str">
        <f t="shared" si="107"/>
        <v>RJE01Cardiac Critical Care Unit</v>
      </c>
      <c r="B6201" t="s">
        <v>221</v>
      </c>
      <c r="C6201" t="s">
        <v>13624</v>
      </c>
      <c r="D6201" t="s">
        <v>2175</v>
      </c>
      <c r="E6201" t="s">
        <v>2176</v>
      </c>
      <c r="F6201" t="s">
        <v>13628</v>
      </c>
      <c r="G6201" s="11"/>
      <c r="H6201" s="11"/>
    </row>
    <row r="6202" spans="1:8" x14ac:dyDescent="0.2">
      <c r="A6202" t="str">
        <f t="shared" si="107"/>
        <v>RJE01Critical Care Unit</v>
      </c>
      <c r="B6202" t="s">
        <v>221</v>
      </c>
      <c r="C6202" t="s">
        <v>13624</v>
      </c>
      <c r="D6202" t="s">
        <v>2175</v>
      </c>
      <c r="E6202" t="s">
        <v>2176</v>
      </c>
      <c r="F6202" t="s">
        <v>13629</v>
      </c>
      <c r="G6202" s="11"/>
      <c r="H6202" s="11"/>
    </row>
    <row r="6203" spans="1:8" x14ac:dyDescent="0.2">
      <c r="A6203" t="str">
        <f t="shared" si="107"/>
        <v>RJE01FEAU</v>
      </c>
      <c r="B6203" t="s">
        <v>221</v>
      </c>
      <c r="C6203" t="s">
        <v>13624</v>
      </c>
      <c r="D6203" t="s">
        <v>2175</v>
      </c>
      <c r="E6203" t="s">
        <v>2176</v>
      </c>
      <c r="F6203" t="s">
        <v>9452</v>
      </c>
      <c r="G6203" s="11"/>
      <c r="H6203" s="11"/>
    </row>
    <row r="6204" spans="1:8" x14ac:dyDescent="0.2">
      <c r="A6204" t="str">
        <f t="shared" si="107"/>
        <v>RJE01NICU</v>
      </c>
      <c r="B6204" t="s">
        <v>221</v>
      </c>
      <c r="C6204" t="s">
        <v>13624</v>
      </c>
      <c r="D6204" t="s">
        <v>2175</v>
      </c>
      <c r="E6204" t="s">
        <v>2176</v>
      </c>
      <c r="F6204" t="s">
        <v>13630</v>
      </c>
      <c r="G6204" s="11"/>
      <c r="H6204" s="11"/>
    </row>
    <row r="6205" spans="1:8" x14ac:dyDescent="0.2">
      <c r="A6205" t="str">
        <f t="shared" si="107"/>
        <v>RJE01SSCU</v>
      </c>
      <c r="B6205" t="s">
        <v>221</v>
      </c>
      <c r="C6205" t="s">
        <v>13624</v>
      </c>
      <c r="D6205" t="s">
        <v>2175</v>
      </c>
      <c r="E6205" t="s">
        <v>2176</v>
      </c>
      <c r="F6205" t="s">
        <v>8408</v>
      </c>
      <c r="G6205" s="11"/>
      <c r="H6205" s="11"/>
    </row>
    <row r="6206" spans="1:8" x14ac:dyDescent="0.2">
      <c r="A6206" t="str">
        <f t="shared" si="107"/>
        <v>RJE01Ward 100 SAU</v>
      </c>
      <c r="B6206" t="s">
        <v>221</v>
      </c>
      <c r="C6206" t="s">
        <v>13624</v>
      </c>
      <c r="D6206" t="s">
        <v>2175</v>
      </c>
      <c r="E6206" t="s">
        <v>2176</v>
      </c>
      <c r="F6206" t="s">
        <v>13631</v>
      </c>
      <c r="G6206" s="11"/>
      <c r="H6206" s="11"/>
    </row>
    <row r="6207" spans="1:8" x14ac:dyDescent="0.2">
      <c r="A6207" t="str">
        <f t="shared" si="107"/>
        <v>RJE01Ward 102</v>
      </c>
      <c r="B6207" t="s">
        <v>221</v>
      </c>
      <c r="C6207" t="s">
        <v>13624</v>
      </c>
      <c r="D6207" t="s">
        <v>2175</v>
      </c>
      <c r="E6207" t="s">
        <v>2176</v>
      </c>
      <c r="F6207" t="s">
        <v>13632</v>
      </c>
      <c r="G6207" s="11"/>
      <c r="H6207" s="11"/>
    </row>
    <row r="6208" spans="1:8" x14ac:dyDescent="0.2">
      <c r="A6208" t="str">
        <f t="shared" si="107"/>
        <v>RJE01Ward 103</v>
      </c>
      <c r="B6208" t="s">
        <v>221</v>
      </c>
      <c r="C6208" t="s">
        <v>13624</v>
      </c>
      <c r="D6208" t="s">
        <v>2175</v>
      </c>
      <c r="E6208" t="s">
        <v>2176</v>
      </c>
      <c r="F6208" t="s">
        <v>13633</v>
      </c>
      <c r="G6208" s="11"/>
      <c r="H6208" s="11"/>
    </row>
    <row r="6209" spans="1:8" x14ac:dyDescent="0.2">
      <c r="A6209" t="str">
        <f t="shared" si="107"/>
        <v>RJE01Ward 106/107</v>
      </c>
      <c r="B6209" t="s">
        <v>221</v>
      </c>
      <c r="C6209" t="s">
        <v>13624</v>
      </c>
      <c r="D6209" t="s">
        <v>2175</v>
      </c>
      <c r="E6209" t="s">
        <v>2176</v>
      </c>
      <c r="F6209" t="s">
        <v>13634</v>
      </c>
      <c r="G6209" s="11"/>
      <c r="H6209" s="11"/>
    </row>
    <row r="6210" spans="1:8" x14ac:dyDescent="0.2">
      <c r="A6210" t="str">
        <f t="shared" si="107"/>
        <v>RJE01Ward 108</v>
      </c>
      <c r="B6210" t="s">
        <v>221</v>
      </c>
      <c r="C6210" t="s">
        <v>13624</v>
      </c>
      <c r="D6210" t="s">
        <v>2175</v>
      </c>
      <c r="E6210" t="s">
        <v>2176</v>
      </c>
      <c r="F6210" t="s">
        <v>13635</v>
      </c>
      <c r="G6210" s="11"/>
      <c r="H6210" s="11"/>
    </row>
    <row r="6211" spans="1:8" x14ac:dyDescent="0.2">
      <c r="A6211" t="str">
        <f t="shared" si="107"/>
        <v>RJE01Ward 109</v>
      </c>
      <c r="B6211" t="s">
        <v>221</v>
      </c>
      <c r="C6211" t="s">
        <v>13624</v>
      </c>
      <c r="D6211" t="s">
        <v>2175</v>
      </c>
      <c r="E6211" t="s">
        <v>2176</v>
      </c>
      <c r="F6211" t="s">
        <v>13636</v>
      </c>
      <c r="G6211" s="11"/>
      <c r="H6211" s="11"/>
    </row>
    <row r="6212" spans="1:8" x14ac:dyDescent="0.2">
      <c r="A6212" t="str">
        <f t="shared" si="107"/>
        <v>RJE01Ward 110</v>
      </c>
      <c r="B6212" t="s">
        <v>221</v>
      </c>
      <c r="C6212" t="s">
        <v>13624</v>
      </c>
      <c r="D6212" t="s">
        <v>2175</v>
      </c>
      <c r="E6212" t="s">
        <v>2176</v>
      </c>
      <c r="F6212" t="s">
        <v>13637</v>
      </c>
      <c r="G6212" s="11"/>
      <c r="H6212" s="11"/>
    </row>
    <row r="6213" spans="1:8" x14ac:dyDescent="0.2">
      <c r="A6213" t="str">
        <f t="shared" si="107"/>
        <v>RJE01Ward 111</v>
      </c>
      <c r="B6213" t="s">
        <v>221</v>
      </c>
      <c r="C6213" t="s">
        <v>13624</v>
      </c>
      <c r="D6213" t="s">
        <v>2175</v>
      </c>
      <c r="E6213" t="s">
        <v>2176</v>
      </c>
      <c r="F6213" t="s">
        <v>13638</v>
      </c>
      <c r="G6213" s="11"/>
      <c r="H6213" s="11"/>
    </row>
    <row r="6214" spans="1:8" x14ac:dyDescent="0.2">
      <c r="A6214" t="str">
        <f t="shared" si="107"/>
        <v>RJE01Ward 112 EOU</v>
      </c>
      <c r="B6214" t="s">
        <v>221</v>
      </c>
      <c r="C6214" t="s">
        <v>13624</v>
      </c>
      <c r="D6214" t="s">
        <v>2175</v>
      </c>
      <c r="E6214" t="s">
        <v>2176</v>
      </c>
      <c r="F6214" t="s">
        <v>13639</v>
      </c>
      <c r="G6214" s="11"/>
      <c r="H6214" s="11"/>
    </row>
    <row r="6215" spans="1:8" x14ac:dyDescent="0.2">
      <c r="A6215" t="str">
        <f t="shared" si="107"/>
        <v>RJE01Ward 113</v>
      </c>
      <c r="B6215" t="s">
        <v>221</v>
      </c>
      <c r="C6215" t="s">
        <v>13624</v>
      </c>
      <c r="D6215" t="s">
        <v>2175</v>
      </c>
      <c r="E6215" t="s">
        <v>2176</v>
      </c>
      <c r="F6215" t="s">
        <v>13640</v>
      </c>
      <c r="G6215" s="11"/>
      <c r="H6215" s="11"/>
    </row>
    <row r="6216" spans="1:8" x14ac:dyDescent="0.2">
      <c r="A6216" t="str">
        <f t="shared" si="107"/>
        <v>RJE01Ward 117</v>
      </c>
      <c r="B6216" t="s">
        <v>221</v>
      </c>
      <c r="C6216" t="s">
        <v>13624</v>
      </c>
      <c r="D6216" t="s">
        <v>2175</v>
      </c>
      <c r="E6216" t="s">
        <v>2176</v>
      </c>
      <c r="F6216" t="s">
        <v>13641</v>
      </c>
      <c r="G6216" s="11"/>
      <c r="H6216" s="11"/>
    </row>
    <row r="6217" spans="1:8" x14ac:dyDescent="0.2">
      <c r="A6217" t="str">
        <f t="shared" si="107"/>
        <v>RJE01Ward 123 SSU</v>
      </c>
      <c r="B6217" t="s">
        <v>221</v>
      </c>
      <c r="C6217" t="s">
        <v>13624</v>
      </c>
      <c r="D6217" t="s">
        <v>2175</v>
      </c>
      <c r="E6217" t="s">
        <v>2176</v>
      </c>
      <c r="F6217" t="s">
        <v>13642</v>
      </c>
      <c r="G6217" s="11"/>
      <c r="H6217" s="11"/>
    </row>
    <row r="6218" spans="1:8" x14ac:dyDescent="0.2">
      <c r="A6218" t="str">
        <f t="shared" si="107"/>
        <v>RJE01Ward 124</v>
      </c>
      <c r="B6218" t="s">
        <v>221</v>
      </c>
      <c r="C6218" t="s">
        <v>13624</v>
      </c>
      <c r="D6218" t="s">
        <v>2175</v>
      </c>
      <c r="E6218" t="s">
        <v>2176</v>
      </c>
      <c r="F6218" t="s">
        <v>13643</v>
      </c>
      <c r="G6218" s="11"/>
      <c r="H6218" s="11"/>
    </row>
    <row r="6219" spans="1:8" x14ac:dyDescent="0.2">
      <c r="A6219" t="str">
        <f t="shared" si="107"/>
        <v>RJE01Ward 126</v>
      </c>
      <c r="B6219" t="s">
        <v>221</v>
      </c>
      <c r="C6219" t="s">
        <v>13624</v>
      </c>
      <c r="D6219" t="s">
        <v>2175</v>
      </c>
      <c r="E6219" t="s">
        <v>2176</v>
      </c>
      <c r="F6219" t="s">
        <v>13644</v>
      </c>
      <c r="G6219" s="11"/>
      <c r="H6219" s="11"/>
    </row>
    <row r="6220" spans="1:8" x14ac:dyDescent="0.2">
      <c r="A6220" t="str">
        <f t="shared" si="107"/>
        <v>RJE01Ward 127</v>
      </c>
      <c r="B6220" t="s">
        <v>221</v>
      </c>
      <c r="C6220" t="s">
        <v>13624</v>
      </c>
      <c r="D6220" t="s">
        <v>2175</v>
      </c>
      <c r="E6220" t="s">
        <v>2176</v>
      </c>
      <c r="F6220" t="s">
        <v>13645</v>
      </c>
      <c r="G6220" s="11"/>
      <c r="H6220" s="11"/>
    </row>
    <row r="6221" spans="1:8" x14ac:dyDescent="0.2">
      <c r="A6221" t="str">
        <f t="shared" si="107"/>
        <v>RJE01Ward 201</v>
      </c>
      <c r="B6221" t="s">
        <v>221</v>
      </c>
      <c r="C6221" t="s">
        <v>13624</v>
      </c>
      <c r="D6221" t="s">
        <v>2175</v>
      </c>
      <c r="E6221" t="s">
        <v>2176</v>
      </c>
      <c r="F6221" t="s">
        <v>13646</v>
      </c>
      <c r="G6221" s="11"/>
      <c r="H6221" s="11"/>
    </row>
    <row r="6222" spans="1:8" x14ac:dyDescent="0.2">
      <c r="A6222" t="str">
        <f t="shared" si="107"/>
        <v>RJE01Ward 205</v>
      </c>
      <c r="B6222" t="s">
        <v>221</v>
      </c>
      <c r="C6222" t="s">
        <v>13624</v>
      </c>
      <c r="D6222" t="s">
        <v>2175</v>
      </c>
      <c r="E6222" t="s">
        <v>2176</v>
      </c>
      <c r="F6222" t="s">
        <v>13647</v>
      </c>
      <c r="G6222" s="11"/>
      <c r="H6222" s="11"/>
    </row>
    <row r="6223" spans="1:8" x14ac:dyDescent="0.2">
      <c r="A6223" t="str">
        <f t="shared" si="107"/>
        <v>RJE01Ward 206</v>
      </c>
      <c r="B6223" t="s">
        <v>221</v>
      </c>
      <c r="C6223" t="s">
        <v>13624</v>
      </c>
      <c r="D6223" t="s">
        <v>2175</v>
      </c>
      <c r="E6223" t="s">
        <v>2176</v>
      </c>
      <c r="F6223" t="s">
        <v>13648</v>
      </c>
      <c r="G6223" s="11"/>
      <c r="H6223" s="11"/>
    </row>
    <row r="6224" spans="1:8" x14ac:dyDescent="0.2">
      <c r="A6224" t="str">
        <f t="shared" si="107"/>
        <v>RJE01Ward 215</v>
      </c>
      <c r="B6224" t="s">
        <v>221</v>
      </c>
      <c r="C6224" t="s">
        <v>13624</v>
      </c>
      <c r="D6224" t="s">
        <v>2175</v>
      </c>
      <c r="E6224" t="s">
        <v>2176</v>
      </c>
      <c r="F6224" t="s">
        <v>13649</v>
      </c>
      <c r="G6224" s="11"/>
      <c r="H6224" s="11"/>
    </row>
    <row r="6225" spans="1:8" x14ac:dyDescent="0.2">
      <c r="A6225" t="str">
        <f t="shared" si="107"/>
        <v>RJE01Ward 216</v>
      </c>
      <c r="B6225" t="s">
        <v>221</v>
      </c>
      <c r="C6225" t="s">
        <v>13624</v>
      </c>
      <c r="D6225" t="s">
        <v>2175</v>
      </c>
      <c r="E6225" t="s">
        <v>2176</v>
      </c>
      <c r="F6225" t="s">
        <v>13650</v>
      </c>
      <c r="G6225" s="11"/>
      <c r="H6225" s="11"/>
    </row>
    <row r="6226" spans="1:8" x14ac:dyDescent="0.2">
      <c r="A6226" t="str">
        <f t="shared" si="107"/>
        <v>RJE01Ward 217</v>
      </c>
      <c r="B6226" t="s">
        <v>221</v>
      </c>
      <c r="C6226" t="s">
        <v>13624</v>
      </c>
      <c r="D6226" t="s">
        <v>2175</v>
      </c>
      <c r="E6226" t="s">
        <v>2176</v>
      </c>
      <c r="F6226" t="s">
        <v>13651</v>
      </c>
      <c r="G6226" s="11"/>
      <c r="H6226" s="13"/>
    </row>
    <row r="6227" spans="1:8" x14ac:dyDescent="0.2">
      <c r="A6227" t="str">
        <f t="shared" si="107"/>
        <v>RJE01Ward 218 (Neuro)</v>
      </c>
      <c r="B6227" t="s">
        <v>221</v>
      </c>
      <c r="C6227" t="s">
        <v>13624</v>
      </c>
      <c r="D6227" t="s">
        <v>2175</v>
      </c>
      <c r="E6227" t="s">
        <v>2176</v>
      </c>
      <c r="F6227" t="s">
        <v>13652</v>
      </c>
      <c r="G6227" s="11"/>
      <c r="H6227" s="11"/>
    </row>
    <row r="6228" spans="1:8" x14ac:dyDescent="0.2">
      <c r="A6228" t="str">
        <f t="shared" si="107"/>
        <v>RJE01Ward 220</v>
      </c>
      <c r="B6228" t="s">
        <v>221</v>
      </c>
      <c r="C6228" t="s">
        <v>13624</v>
      </c>
      <c r="D6228" t="s">
        <v>2175</v>
      </c>
      <c r="E6228" t="s">
        <v>2176</v>
      </c>
      <c r="F6228" t="s">
        <v>13653</v>
      </c>
      <c r="G6228" s="11"/>
      <c r="H6228" s="11"/>
    </row>
    <row r="6229" spans="1:8" x14ac:dyDescent="0.2">
      <c r="A6229" t="str">
        <f t="shared" ref="A6229:A6292" si="108">CONCATENATE(D6230,F6230)</f>
        <v>RJE01Ward 221</v>
      </c>
      <c r="B6229" t="s">
        <v>221</v>
      </c>
      <c r="C6229" t="s">
        <v>13624</v>
      </c>
      <c r="D6229" t="s">
        <v>2175</v>
      </c>
      <c r="E6229" t="s">
        <v>2176</v>
      </c>
      <c r="F6229" t="s">
        <v>13654</v>
      </c>
      <c r="G6229" s="11"/>
      <c r="H6229" s="11"/>
    </row>
    <row r="6230" spans="1:8" x14ac:dyDescent="0.2">
      <c r="A6230" t="str">
        <f t="shared" si="108"/>
        <v>RJE01Ward 222</v>
      </c>
      <c r="B6230" t="s">
        <v>221</v>
      </c>
      <c r="C6230" t="s">
        <v>13624</v>
      </c>
      <c r="D6230" t="s">
        <v>2175</v>
      </c>
      <c r="E6230" t="s">
        <v>2176</v>
      </c>
      <c r="F6230" t="s">
        <v>13655</v>
      </c>
      <c r="G6230" s="11"/>
      <c r="H6230" s="11"/>
    </row>
    <row r="6231" spans="1:8" x14ac:dyDescent="0.2">
      <c r="A6231" t="str">
        <f t="shared" si="108"/>
        <v>RJE01Ward 223</v>
      </c>
      <c r="B6231" t="s">
        <v>221</v>
      </c>
      <c r="C6231" t="s">
        <v>13624</v>
      </c>
      <c r="D6231" t="s">
        <v>2175</v>
      </c>
      <c r="E6231" t="s">
        <v>2176</v>
      </c>
      <c r="F6231" t="s">
        <v>13656</v>
      </c>
      <c r="G6231" s="11"/>
      <c r="H6231" s="11"/>
    </row>
    <row r="6232" spans="1:8" x14ac:dyDescent="0.2">
      <c r="A6232" t="str">
        <f t="shared" si="108"/>
        <v>RJE01Ward 225</v>
      </c>
      <c r="B6232" t="s">
        <v>221</v>
      </c>
      <c r="C6232" t="s">
        <v>13624</v>
      </c>
      <c r="D6232" t="s">
        <v>2175</v>
      </c>
      <c r="E6232" t="s">
        <v>2176</v>
      </c>
      <c r="F6232" t="s">
        <v>13657</v>
      </c>
      <c r="G6232" s="11"/>
      <c r="H6232" s="11"/>
    </row>
    <row r="6233" spans="1:8" x14ac:dyDescent="0.2">
      <c r="A6233" t="str">
        <f t="shared" si="108"/>
        <v>RJE01Ward 226</v>
      </c>
      <c r="B6233" t="s">
        <v>221</v>
      </c>
      <c r="C6233" t="s">
        <v>13624</v>
      </c>
      <c r="D6233" t="s">
        <v>2175</v>
      </c>
      <c r="E6233" t="s">
        <v>2176</v>
      </c>
      <c r="F6233" t="s">
        <v>13658</v>
      </c>
      <c r="G6233" s="11"/>
      <c r="H6233" s="13"/>
    </row>
    <row r="6234" spans="1:8" x14ac:dyDescent="0.2">
      <c r="A6234" t="str">
        <f t="shared" si="108"/>
        <v>RJE01Ward 227 ARTU</v>
      </c>
      <c r="B6234" t="s">
        <v>221</v>
      </c>
      <c r="C6234" t="s">
        <v>13624</v>
      </c>
      <c r="D6234" t="s">
        <v>2175</v>
      </c>
      <c r="E6234" t="s">
        <v>2176</v>
      </c>
      <c r="F6234" t="s">
        <v>13659</v>
      </c>
      <c r="G6234" s="11"/>
      <c r="H6234" s="13"/>
    </row>
    <row r="6235" spans="1:8" x14ac:dyDescent="0.2">
      <c r="A6235" t="str">
        <f t="shared" si="108"/>
        <v>RJE01Ward 228</v>
      </c>
      <c r="B6235" t="s">
        <v>221</v>
      </c>
      <c r="C6235" t="s">
        <v>13624</v>
      </c>
      <c r="D6235" t="s">
        <v>2175</v>
      </c>
      <c r="E6235" t="s">
        <v>2176</v>
      </c>
      <c r="F6235" t="s">
        <v>13660</v>
      </c>
      <c r="G6235" s="11"/>
      <c r="H6235" s="11"/>
    </row>
    <row r="6236" spans="1:8" x14ac:dyDescent="0.2">
      <c r="A6236" t="str">
        <f t="shared" si="108"/>
        <v>RJE01Ward 230</v>
      </c>
      <c r="B6236" t="s">
        <v>221</v>
      </c>
      <c r="C6236" t="s">
        <v>13624</v>
      </c>
      <c r="D6236" t="s">
        <v>2175</v>
      </c>
      <c r="E6236" t="s">
        <v>2176</v>
      </c>
      <c r="F6236" t="s">
        <v>13661</v>
      </c>
      <c r="G6236" s="11"/>
      <c r="H6236" s="11"/>
    </row>
    <row r="6237" spans="1:8" x14ac:dyDescent="0.2">
      <c r="A6237" t="str">
        <f t="shared" si="108"/>
        <v>RJE01Ward 231 (ASU)</v>
      </c>
      <c r="B6237" t="s">
        <v>221</v>
      </c>
      <c r="C6237" t="s">
        <v>13624</v>
      </c>
      <c r="D6237" t="s">
        <v>2175</v>
      </c>
      <c r="E6237" t="s">
        <v>2176</v>
      </c>
      <c r="F6237" t="s">
        <v>13662</v>
      </c>
      <c r="G6237" s="11"/>
      <c r="H6237" s="11"/>
    </row>
    <row r="6238" spans="1:8" x14ac:dyDescent="0.2">
      <c r="A6238" t="str">
        <f t="shared" si="108"/>
        <v>RJE01Ward 232</v>
      </c>
      <c r="B6238" t="s">
        <v>221</v>
      </c>
      <c r="C6238" t="s">
        <v>13624</v>
      </c>
      <c r="D6238" t="s">
        <v>2175</v>
      </c>
      <c r="E6238" t="s">
        <v>2176</v>
      </c>
      <c r="F6238" t="s">
        <v>13663</v>
      </c>
      <c r="G6238" s="11"/>
      <c r="H6238" s="11"/>
    </row>
    <row r="6239" spans="1:8" x14ac:dyDescent="0.2">
      <c r="A6239" t="str">
        <f t="shared" si="108"/>
        <v>RJE01Ward 233</v>
      </c>
      <c r="B6239" t="s">
        <v>221</v>
      </c>
      <c r="C6239" t="s">
        <v>13624</v>
      </c>
      <c r="D6239" t="s">
        <v>2175</v>
      </c>
      <c r="E6239" t="s">
        <v>2176</v>
      </c>
      <c r="F6239" t="s">
        <v>13664</v>
      </c>
      <c r="G6239" s="11"/>
      <c r="H6239" s="11"/>
    </row>
    <row r="6240" spans="1:8" x14ac:dyDescent="0.2">
      <c r="A6240" t="str">
        <f t="shared" si="108"/>
        <v>RJE01Ward 75 (Diabetes &amp; Endocrinology)</v>
      </c>
      <c r="B6240" t="s">
        <v>221</v>
      </c>
      <c r="C6240" t="s">
        <v>13624</v>
      </c>
      <c r="D6240" t="s">
        <v>2175</v>
      </c>
      <c r="E6240" t="s">
        <v>2176</v>
      </c>
      <c r="F6240" t="s">
        <v>13665</v>
      </c>
      <c r="G6240" s="11"/>
      <c r="H6240" s="11"/>
    </row>
    <row r="6241" spans="1:8" x14ac:dyDescent="0.2">
      <c r="A6241" t="str">
        <f t="shared" si="108"/>
        <v>RJE01Ward 76a</v>
      </c>
      <c r="B6241" t="s">
        <v>221</v>
      </c>
      <c r="C6241" t="s">
        <v>13624</v>
      </c>
      <c r="D6241" t="s">
        <v>2175</v>
      </c>
      <c r="E6241" t="s">
        <v>2176</v>
      </c>
      <c r="F6241" t="s">
        <v>13666</v>
      </c>
      <c r="G6241" s="11"/>
      <c r="H6241" s="11"/>
    </row>
    <row r="6242" spans="1:8" x14ac:dyDescent="0.2">
      <c r="A6242" t="str">
        <f t="shared" si="108"/>
        <v>RJE01Ward 76b</v>
      </c>
      <c r="B6242" t="s">
        <v>221</v>
      </c>
      <c r="C6242" t="s">
        <v>13624</v>
      </c>
      <c r="D6242" t="s">
        <v>2175</v>
      </c>
      <c r="E6242" t="s">
        <v>2176</v>
      </c>
      <c r="F6242" t="s">
        <v>13667</v>
      </c>
      <c r="G6242" s="11"/>
      <c r="H6242" s="11"/>
    </row>
    <row r="6243" spans="1:8" x14ac:dyDescent="0.2">
      <c r="A6243" t="str">
        <f t="shared" si="108"/>
        <v>RJE01Ward 80</v>
      </c>
      <c r="B6243" t="s">
        <v>221</v>
      </c>
      <c r="C6243" t="s">
        <v>13624</v>
      </c>
      <c r="D6243" t="s">
        <v>2175</v>
      </c>
      <c r="E6243" t="s">
        <v>2176</v>
      </c>
      <c r="F6243" t="s">
        <v>13668</v>
      </c>
      <c r="G6243" s="11"/>
      <c r="H6243" s="11"/>
    </row>
    <row r="6244" spans="1:8" x14ac:dyDescent="0.2">
      <c r="A6244" t="str">
        <f t="shared" si="108"/>
        <v>RJE01Ward 81</v>
      </c>
      <c r="B6244" t="s">
        <v>221</v>
      </c>
      <c r="C6244" t="s">
        <v>13624</v>
      </c>
      <c r="D6244" t="s">
        <v>2175</v>
      </c>
      <c r="E6244" t="s">
        <v>2176</v>
      </c>
      <c r="F6244" t="s">
        <v>13669</v>
      </c>
      <c r="G6244" s="11"/>
      <c r="H6244" s="11"/>
    </row>
    <row r="6245" spans="1:8" x14ac:dyDescent="0.2">
      <c r="A6245" t="str">
        <f t="shared" si="108"/>
        <v>RK950AMU Tavy</v>
      </c>
      <c r="B6245" t="s">
        <v>221</v>
      </c>
      <c r="C6245" t="s">
        <v>13624</v>
      </c>
      <c r="D6245" t="s">
        <v>2175</v>
      </c>
      <c r="E6245" t="s">
        <v>2176</v>
      </c>
      <c r="F6245" t="s">
        <v>13670</v>
      </c>
      <c r="G6245" s="11"/>
      <c r="H6245" s="11"/>
    </row>
    <row r="6246" spans="1:8" x14ac:dyDescent="0.2">
      <c r="A6246" t="str">
        <f t="shared" si="108"/>
        <v>RK950AMU Thrushel</v>
      </c>
      <c r="B6246" t="s">
        <v>163</v>
      </c>
      <c r="C6246" t="s">
        <v>13671</v>
      </c>
      <c r="D6246" t="s">
        <v>2221</v>
      </c>
      <c r="E6246" t="s">
        <v>2222</v>
      </c>
      <c r="F6246" t="s">
        <v>13672</v>
      </c>
      <c r="G6246" s="11"/>
      <c r="H6246" s="11"/>
    </row>
    <row r="6247" spans="1:8" x14ac:dyDescent="0.2">
      <c r="A6247" t="str">
        <f t="shared" si="108"/>
        <v>RK950Bickleigh Ward</v>
      </c>
      <c r="B6247" t="s">
        <v>163</v>
      </c>
      <c r="C6247" t="s">
        <v>13671</v>
      </c>
      <c r="D6247" t="s">
        <v>2221</v>
      </c>
      <c r="E6247" t="s">
        <v>2222</v>
      </c>
      <c r="F6247" t="s">
        <v>13673</v>
      </c>
      <c r="G6247" s="11"/>
      <c r="H6247" s="11"/>
    </row>
    <row r="6248" spans="1:8" x14ac:dyDescent="0.2">
      <c r="A6248" t="str">
        <f t="shared" si="108"/>
        <v>RK950Bracken Stem Cell Unit</v>
      </c>
      <c r="B6248" t="s">
        <v>163</v>
      </c>
      <c r="C6248" t="s">
        <v>13671</v>
      </c>
      <c r="D6248" t="s">
        <v>2221</v>
      </c>
      <c r="E6248" t="s">
        <v>2222</v>
      </c>
      <c r="F6248" t="s">
        <v>13674</v>
      </c>
      <c r="G6248" s="11"/>
      <c r="H6248" s="11"/>
    </row>
    <row r="6249" spans="1:8" x14ac:dyDescent="0.2">
      <c r="A6249" t="str">
        <f t="shared" si="108"/>
        <v>RK950Braunton Ward</v>
      </c>
      <c r="B6249" t="s">
        <v>163</v>
      </c>
      <c r="C6249" t="s">
        <v>13671</v>
      </c>
      <c r="D6249" t="s">
        <v>2221</v>
      </c>
      <c r="E6249" t="s">
        <v>2222</v>
      </c>
      <c r="F6249" t="s">
        <v>13675</v>
      </c>
      <c r="G6249" s="11"/>
      <c r="H6249" s="11"/>
    </row>
    <row r="6250" spans="1:8" x14ac:dyDescent="0.2">
      <c r="A6250" t="str">
        <f t="shared" si="108"/>
        <v>RK950Brent Ward</v>
      </c>
      <c r="B6250" t="s">
        <v>163</v>
      </c>
      <c r="C6250" t="s">
        <v>13671</v>
      </c>
      <c r="D6250" t="s">
        <v>2221</v>
      </c>
      <c r="E6250" t="s">
        <v>2222</v>
      </c>
      <c r="F6250" t="s">
        <v>13676</v>
      </c>
      <c r="G6250" s="11"/>
      <c r="H6250" s="11"/>
    </row>
    <row r="6251" spans="1:8" x14ac:dyDescent="0.2">
      <c r="A6251" t="str">
        <f t="shared" si="108"/>
        <v>RK950Burrator Ward</v>
      </c>
      <c r="B6251" t="s">
        <v>163</v>
      </c>
      <c r="C6251" t="s">
        <v>13671</v>
      </c>
      <c r="D6251" t="s">
        <v>2221</v>
      </c>
      <c r="E6251" t="s">
        <v>2222</v>
      </c>
      <c r="F6251" t="s">
        <v>13677</v>
      </c>
      <c r="G6251" s="11"/>
      <c r="H6251" s="11"/>
    </row>
    <row r="6252" spans="1:8" x14ac:dyDescent="0.2">
      <c r="A6252" t="str">
        <f t="shared" si="108"/>
        <v>RK950Clearbrook Ward</v>
      </c>
      <c r="B6252" t="s">
        <v>163</v>
      </c>
      <c r="C6252" t="s">
        <v>13671</v>
      </c>
      <c r="D6252" t="s">
        <v>2221</v>
      </c>
      <c r="E6252" t="s">
        <v>2222</v>
      </c>
      <c r="F6252" t="s">
        <v>13678</v>
      </c>
      <c r="G6252" s="11"/>
      <c r="H6252" s="11"/>
    </row>
    <row r="6253" spans="1:8" x14ac:dyDescent="0.2">
      <c r="A6253" t="str">
        <f t="shared" si="108"/>
        <v>RK950Crownhill Ward</v>
      </c>
      <c r="B6253" t="s">
        <v>163</v>
      </c>
      <c r="C6253" t="s">
        <v>13671</v>
      </c>
      <c r="D6253" t="s">
        <v>2221</v>
      </c>
      <c r="E6253" t="s">
        <v>2222</v>
      </c>
      <c r="F6253" t="s">
        <v>13679</v>
      </c>
      <c r="G6253" s="11"/>
      <c r="H6253" s="11"/>
    </row>
    <row r="6254" spans="1:8" x14ac:dyDescent="0.2">
      <c r="A6254" t="str">
        <f t="shared" si="108"/>
        <v>RK950Hartor Ward</v>
      </c>
      <c r="B6254" t="s">
        <v>163</v>
      </c>
      <c r="C6254" t="s">
        <v>13671</v>
      </c>
      <c r="D6254" t="s">
        <v>2221</v>
      </c>
      <c r="E6254" t="s">
        <v>2222</v>
      </c>
      <c r="F6254" t="s">
        <v>13680</v>
      </c>
      <c r="G6254" s="11"/>
      <c r="H6254" s="11"/>
    </row>
    <row r="6255" spans="1:8" x14ac:dyDescent="0.2">
      <c r="A6255" t="str">
        <f t="shared" si="108"/>
        <v>RK950Hembury HCE Ward</v>
      </c>
      <c r="B6255" t="s">
        <v>163</v>
      </c>
      <c r="C6255" t="s">
        <v>13671</v>
      </c>
      <c r="D6255" t="s">
        <v>2221</v>
      </c>
      <c r="E6255" t="s">
        <v>2222</v>
      </c>
      <c r="F6255" t="s">
        <v>13681</v>
      </c>
      <c r="G6255" s="11"/>
      <c r="H6255" s="11"/>
    </row>
    <row r="6256" spans="1:8" x14ac:dyDescent="0.2">
      <c r="A6256" t="str">
        <f t="shared" si="108"/>
        <v>RK950Hexworthy Ward</v>
      </c>
      <c r="B6256" t="s">
        <v>163</v>
      </c>
      <c r="C6256" t="s">
        <v>13671</v>
      </c>
      <c r="D6256" t="s">
        <v>2221</v>
      </c>
      <c r="E6256" t="s">
        <v>2222</v>
      </c>
      <c r="F6256" t="s">
        <v>13682</v>
      </c>
      <c r="G6256" s="11"/>
      <c r="H6256" s="11"/>
    </row>
    <row r="6257" spans="1:8" x14ac:dyDescent="0.2">
      <c r="A6257" t="str">
        <f t="shared" si="108"/>
        <v>RK950Honeyford Ward</v>
      </c>
      <c r="B6257" t="s">
        <v>163</v>
      </c>
      <c r="C6257" t="s">
        <v>13671</v>
      </c>
      <c r="D6257" t="s">
        <v>2221</v>
      </c>
      <c r="E6257" t="s">
        <v>2222</v>
      </c>
      <c r="F6257" t="s">
        <v>13683</v>
      </c>
      <c r="G6257" s="11"/>
      <c r="H6257" s="11"/>
    </row>
    <row r="6258" spans="1:8" x14ac:dyDescent="0.2">
      <c r="A6258" t="str">
        <f t="shared" si="108"/>
        <v>RK950Inpatient Midwifery</v>
      </c>
      <c r="B6258" t="s">
        <v>163</v>
      </c>
      <c r="C6258" t="s">
        <v>13671</v>
      </c>
      <c r="D6258" t="s">
        <v>2221</v>
      </c>
      <c r="E6258" t="s">
        <v>2222</v>
      </c>
      <c r="F6258" t="s">
        <v>13684</v>
      </c>
      <c r="G6258" s="11"/>
      <c r="H6258" s="11"/>
    </row>
    <row r="6259" spans="1:8" x14ac:dyDescent="0.2">
      <c r="A6259" t="str">
        <f t="shared" si="108"/>
        <v>RK950Lynher Ward</v>
      </c>
      <c r="B6259" t="s">
        <v>163</v>
      </c>
      <c r="C6259" t="s">
        <v>13671</v>
      </c>
      <c r="D6259" t="s">
        <v>2221</v>
      </c>
      <c r="E6259" t="s">
        <v>2222</v>
      </c>
      <c r="F6259" t="s">
        <v>13685</v>
      </c>
      <c r="G6259" s="11"/>
      <c r="H6259" s="11"/>
    </row>
    <row r="6260" spans="1:8" x14ac:dyDescent="0.2">
      <c r="A6260" t="str">
        <f t="shared" si="108"/>
        <v>RK950Marlborough (Hound) Ward</v>
      </c>
      <c r="B6260" t="s">
        <v>163</v>
      </c>
      <c r="C6260" t="s">
        <v>13671</v>
      </c>
      <c r="D6260" t="s">
        <v>2221</v>
      </c>
      <c r="E6260" t="s">
        <v>2222</v>
      </c>
      <c r="F6260" t="s">
        <v>13686</v>
      </c>
      <c r="G6260" s="11"/>
      <c r="H6260" s="11"/>
    </row>
    <row r="6261" spans="1:8" x14ac:dyDescent="0.2">
      <c r="A6261" t="str">
        <f t="shared" si="108"/>
        <v>RK950Mayflower Ward</v>
      </c>
      <c r="B6261" t="s">
        <v>163</v>
      </c>
      <c r="C6261" t="s">
        <v>13671</v>
      </c>
      <c r="D6261" t="s">
        <v>2221</v>
      </c>
      <c r="E6261" t="s">
        <v>2222</v>
      </c>
      <c r="F6261" t="s">
        <v>13687</v>
      </c>
      <c r="G6261" s="11"/>
      <c r="H6261" s="11"/>
    </row>
    <row r="6262" spans="1:8" x14ac:dyDescent="0.2">
      <c r="A6262" t="str">
        <f t="shared" si="108"/>
        <v>RK950Meavy Ward</v>
      </c>
      <c r="B6262" t="s">
        <v>163</v>
      </c>
      <c r="C6262" t="s">
        <v>13671</v>
      </c>
      <c r="D6262" t="s">
        <v>2221</v>
      </c>
      <c r="E6262" t="s">
        <v>2222</v>
      </c>
      <c r="F6262" t="s">
        <v>13688</v>
      </c>
      <c r="G6262" s="11"/>
      <c r="H6262" s="11"/>
    </row>
    <row r="6263" spans="1:8" x14ac:dyDescent="0.2">
      <c r="A6263" t="str">
        <f t="shared" si="108"/>
        <v>RK950Meldon Diabetes Ward</v>
      </c>
      <c r="B6263" t="s">
        <v>163</v>
      </c>
      <c r="C6263" t="s">
        <v>13671</v>
      </c>
      <c r="D6263" t="s">
        <v>2221</v>
      </c>
      <c r="E6263" t="s">
        <v>2222</v>
      </c>
      <c r="F6263" t="s">
        <v>13689</v>
      </c>
      <c r="G6263" s="11"/>
      <c r="H6263" s="11"/>
    </row>
    <row r="6264" spans="1:8" x14ac:dyDescent="0.2">
      <c r="A6264" t="str">
        <f t="shared" si="108"/>
        <v>RK950Merivale ASU</v>
      </c>
      <c r="B6264" t="s">
        <v>163</v>
      </c>
      <c r="C6264" t="s">
        <v>13671</v>
      </c>
      <c r="D6264" t="s">
        <v>2221</v>
      </c>
      <c r="E6264" t="s">
        <v>2222</v>
      </c>
      <c r="F6264" t="s">
        <v>13690</v>
      </c>
      <c r="G6264" s="11"/>
      <c r="H6264" s="11"/>
    </row>
    <row r="6265" spans="1:8" x14ac:dyDescent="0.2">
      <c r="A6265" t="str">
        <f t="shared" si="108"/>
        <v>RK950Monkswell Ward</v>
      </c>
      <c r="B6265" t="s">
        <v>163</v>
      </c>
      <c r="C6265" t="s">
        <v>13671</v>
      </c>
      <c r="D6265" t="s">
        <v>2221</v>
      </c>
      <c r="E6265" t="s">
        <v>2222</v>
      </c>
      <c r="F6265" t="s">
        <v>13691</v>
      </c>
      <c r="G6265" s="11"/>
      <c r="H6265" s="11"/>
    </row>
    <row r="6266" spans="1:8" x14ac:dyDescent="0.2">
      <c r="A6266" t="str">
        <f t="shared" si="108"/>
        <v>RK950Moorgate Ward</v>
      </c>
      <c r="B6266" t="s">
        <v>163</v>
      </c>
      <c r="C6266" t="s">
        <v>13671</v>
      </c>
      <c r="D6266" t="s">
        <v>2221</v>
      </c>
      <c r="E6266" t="s">
        <v>2222</v>
      </c>
      <c r="F6266" t="s">
        <v>13692</v>
      </c>
      <c r="G6266" s="11"/>
      <c r="H6266" s="11"/>
    </row>
    <row r="6267" spans="1:8" x14ac:dyDescent="0.2">
      <c r="A6267" t="str">
        <f t="shared" si="108"/>
        <v>RK950NICU 17 Cot</v>
      </c>
      <c r="B6267" t="s">
        <v>163</v>
      </c>
      <c r="C6267" t="s">
        <v>13671</v>
      </c>
      <c r="D6267" t="s">
        <v>2221</v>
      </c>
      <c r="E6267" t="s">
        <v>2222</v>
      </c>
      <c r="F6267" t="s">
        <v>13693</v>
      </c>
      <c r="G6267" s="11"/>
      <c r="H6267" s="11"/>
    </row>
    <row r="6268" spans="1:8" x14ac:dyDescent="0.2">
      <c r="A6268" t="str">
        <f t="shared" si="108"/>
        <v>RK950Norfolk Ward</v>
      </c>
      <c r="B6268" t="s">
        <v>163</v>
      </c>
      <c r="C6268" t="s">
        <v>13671</v>
      </c>
      <c r="D6268" t="s">
        <v>2221</v>
      </c>
      <c r="E6268" t="s">
        <v>2222</v>
      </c>
      <c r="F6268" t="s">
        <v>13694</v>
      </c>
      <c r="G6268" s="11"/>
      <c r="H6268" s="11"/>
    </row>
    <row r="6269" spans="1:8" x14ac:dyDescent="0.2">
      <c r="A6269" t="str">
        <f t="shared" si="108"/>
        <v>RK950Paed HDU</v>
      </c>
      <c r="B6269" t="s">
        <v>163</v>
      </c>
      <c r="C6269" t="s">
        <v>13671</v>
      </c>
      <c r="D6269" t="s">
        <v>2221</v>
      </c>
      <c r="E6269" t="s">
        <v>2222</v>
      </c>
      <c r="F6269" t="s">
        <v>12356</v>
      </c>
      <c r="G6269" s="11"/>
      <c r="H6269" s="11"/>
    </row>
    <row r="6270" spans="1:8" x14ac:dyDescent="0.2">
      <c r="A6270" t="str">
        <f t="shared" si="108"/>
        <v>RK950Pencarrow Ward</v>
      </c>
      <c r="B6270" t="s">
        <v>163</v>
      </c>
      <c r="C6270" t="s">
        <v>13671</v>
      </c>
      <c r="D6270" t="s">
        <v>2221</v>
      </c>
      <c r="E6270" t="s">
        <v>2222</v>
      </c>
      <c r="F6270" t="s">
        <v>13695</v>
      </c>
      <c r="G6270" s="11"/>
      <c r="H6270" s="11"/>
    </row>
    <row r="6271" spans="1:8" x14ac:dyDescent="0.2">
      <c r="A6271" t="str">
        <f t="shared" si="108"/>
        <v>RK950Penrose Ward</v>
      </c>
      <c r="B6271" t="s">
        <v>163</v>
      </c>
      <c r="C6271" t="s">
        <v>13671</v>
      </c>
      <c r="D6271" t="s">
        <v>2221</v>
      </c>
      <c r="E6271" t="s">
        <v>2222</v>
      </c>
      <c r="F6271" t="s">
        <v>13696</v>
      </c>
      <c r="G6271" s="11"/>
      <c r="H6271" s="11"/>
    </row>
    <row r="6272" spans="1:8" x14ac:dyDescent="0.2">
      <c r="A6272" t="str">
        <f t="shared" si="108"/>
        <v>RK950Sharp Ward</v>
      </c>
      <c r="B6272" t="s">
        <v>163</v>
      </c>
      <c r="C6272" t="s">
        <v>13671</v>
      </c>
      <c r="D6272" t="s">
        <v>2221</v>
      </c>
      <c r="E6272" t="s">
        <v>2222</v>
      </c>
      <c r="F6272" t="s">
        <v>13697</v>
      </c>
      <c r="G6272" s="11"/>
      <c r="H6272" s="11"/>
    </row>
    <row r="6273" spans="1:8" x14ac:dyDescent="0.2">
      <c r="A6273" t="str">
        <f t="shared" si="108"/>
        <v>RK950Shaugh Ward</v>
      </c>
      <c r="B6273" t="s">
        <v>163</v>
      </c>
      <c r="C6273" t="s">
        <v>13671</v>
      </c>
      <c r="D6273" t="s">
        <v>2221</v>
      </c>
      <c r="E6273" t="s">
        <v>2222</v>
      </c>
      <c r="F6273" t="s">
        <v>13698</v>
      </c>
      <c r="G6273" s="11"/>
      <c r="H6273" s="11"/>
    </row>
    <row r="6274" spans="1:8" x14ac:dyDescent="0.2">
      <c r="A6274" t="str">
        <f t="shared" si="108"/>
        <v>RK950Shipley Ward</v>
      </c>
      <c r="B6274" t="s">
        <v>163</v>
      </c>
      <c r="C6274" t="s">
        <v>13671</v>
      </c>
      <c r="D6274" t="s">
        <v>2221</v>
      </c>
      <c r="E6274" t="s">
        <v>2222</v>
      </c>
      <c r="F6274" t="s">
        <v>13699</v>
      </c>
      <c r="G6274" s="11"/>
      <c r="H6274" s="11"/>
    </row>
    <row r="6275" spans="1:8" x14ac:dyDescent="0.2">
      <c r="A6275" t="str">
        <f t="shared" si="108"/>
        <v>RK950Stannon Ward</v>
      </c>
      <c r="B6275" t="s">
        <v>163</v>
      </c>
      <c r="C6275" t="s">
        <v>13671</v>
      </c>
      <c r="D6275" t="s">
        <v>2221</v>
      </c>
      <c r="E6275" t="s">
        <v>2222</v>
      </c>
      <c r="F6275" t="s">
        <v>13700</v>
      </c>
      <c r="G6275" s="11"/>
      <c r="H6275" s="11"/>
    </row>
    <row r="6276" spans="1:8" x14ac:dyDescent="0.2">
      <c r="A6276" t="str">
        <f t="shared" si="108"/>
        <v>RK950Stonehouse Ward</v>
      </c>
      <c r="B6276" t="s">
        <v>163</v>
      </c>
      <c r="C6276" t="s">
        <v>13671</v>
      </c>
      <c r="D6276" t="s">
        <v>2221</v>
      </c>
      <c r="E6276" t="s">
        <v>2222</v>
      </c>
      <c r="F6276" t="s">
        <v>13701</v>
      </c>
      <c r="G6276" s="11"/>
      <c r="H6276" s="11"/>
    </row>
    <row r="6277" spans="1:8" x14ac:dyDescent="0.2">
      <c r="A6277" t="str">
        <f t="shared" si="108"/>
        <v>RK950Surgical Assessment Unit</v>
      </c>
      <c r="B6277" t="s">
        <v>163</v>
      </c>
      <c r="C6277" t="s">
        <v>13671</v>
      </c>
      <c r="D6277" t="s">
        <v>2221</v>
      </c>
      <c r="E6277" t="s">
        <v>2222</v>
      </c>
      <c r="F6277" t="s">
        <v>12409</v>
      </c>
      <c r="G6277" s="11"/>
      <c r="H6277" s="11"/>
    </row>
    <row r="6278" spans="1:8" x14ac:dyDescent="0.2">
      <c r="A6278" t="str">
        <f t="shared" si="108"/>
        <v>RK950Tamar Ward</v>
      </c>
      <c r="B6278" t="s">
        <v>163</v>
      </c>
      <c r="C6278" t="s">
        <v>13671</v>
      </c>
      <c r="D6278" t="s">
        <v>2221</v>
      </c>
      <c r="E6278" t="s">
        <v>2222</v>
      </c>
      <c r="F6278" t="s">
        <v>8781</v>
      </c>
      <c r="G6278" s="11"/>
      <c r="H6278" s="11"/>
    </row>
    <row r="6279" spans="1:8" x14ac:dyDescent="0.2">
      <c r="A6279" t="str">
        <f t="shared" si="108"/>
        <v>RK950Torcross CCU</v>
      </c>
      <c r="B6279" t="s">
        <v>163</v>
      </c>
      <c r="C6279" t="s">
        <v>13671</v>
      </c>
      <c r="D6279" t="s">
        <v>2221</v>
      </c>
      <c r="E6279" t="s">
        <v>2222</v>
      </c>
      <c r="F6279" t="s">
        <v>13702</v>
      </c>
      <c r="G6279" s="11"/>
      <c r="H6279" s="11"/>
    </row>
    <row r="6280" spans="1:8" x14ac:dyDescent="0.2">
      <c r="A6280" t="str">
        <f t="shared" si="108"/>
        <v>RK950Torrington HDU</v>
      </c>
      <c r="B6280" t="s">
        <v>163</v>
      </c>
      <c r="C6280" t="s">
        <v>13671</v>
      </c>
      <c r="D6280" t="s">
        <v>2221</v>
      </c>
      <c r="E6280" t="s">
        <v>2222</v>
      </c>
      <c r="F6280" t="s">
        <v>13703</v>
      </c>
      <c r="G6280" s="11"/>
      <c r="H6280" s="11"/>
    </row>
    <row r="6281" spans="1:8" x14ac:dyDescent="0.2">
      <c r="A6281" t="str">
        <f t="shared" si="108"/>
        <v>RK950Torrington ITU</v>
      </c>
      <c r="B6281" t="s">
        <v>163</v>
      </c>
      <c r="C6281" t="s">
        <v>13671</v>
      </c>
      <c r="D6281" t="s">
        <v>2221</v>
      </c>
      <c r="E6281" t="s">
        <v>2222</v>
      </c>
      <c r="F6281" t="s">
        <v>13704</v>
      </c>
      <c r="G6281" s="11"/>
      <c r="H6281" s="11"/>
    </row>
    <row r="6282" spans="1:8" x14ac:dyDescent="0.2">
      <c r="A6282" t="str">
        <f t="shared" si="108"/>
        <v>RK950Whitehorse Ward</v>
      </c>
      <c r="B6282" t="s">
        <v>163</v>
      </c>
      <c r="C6282" t="s">
        <v>13671</v>
      </c>
      <c r="D6282" t="s">
        <v>2221</v>
      </c>
      <c r="E6282" t="s">
        <v>2222</v>
      </c>
      <c r="F6282" t="s">
        <v>13705</v>
      </c>
      <c r="G6282" s="11"/>
      <c r="H6282" s="11"/>
    </row>
    <row r="6283" spans="1:8" x14ac:dyDescent="0.2">
      <c r="A6283" t="str">
        <f t="shared" si="108"/>
        <v>RK950Wildgoose Ward</v>
      </c>
      <c r="B6283" t="s">
        <v>163</v>
      </c>
      <c r="C6283" t="s">
        <v>13671</v>
      </c>
      <c r="D6283" t="s">
        <v>2221</v>
      </c>
      <c r="E6283" t="s">
        <v>2222</v>
      </c>
      <c r="F6283" t="s">
        <v>13706</v>
      </c>
      <c r="G6283" s="11"/>
      <c r="H6283" s="11"/>
    </row>
    <row r="6284" spans="1:8" x14ac:dyDescent="0.2">
      <c r="A6284" t="str">
        <f t="shared" si="108"/>
        <v>RK950Wolf Ward</v>
      </c>
      <c r="B6284" t="s">
        <v>163</v>
      </c>
      <c r="C6284" t="s">
        <v>13671</v>
      </c>
      <c r="D6284" t="s">
        <v>2221</v>
      </c>
      <c r="E6284" t="s">
        <v>2222</v>
      </c>
      <c r="F6284" t="s">
        <v>13707</v>
      </c>
      <c r="G6284" s="11"/>
      <c r="H6284" s="11"/>
    </row>
    <row r="6285" spans="1:8" x14ac:dyDescent="0.2">
      <c r="A6285" t="str">
        <f t="shared" si="108"/>
        <v>RK950Woodcock Ward</v>
      </c>
      <c r="B6285" t="s">
        <v>163</v>
      </c>
      <c r="C6285" t="s">
        <v>13671</v>
      </c>
      <c r="D6285" t="s">
        <v>2221</v>
      </c>
      <c r="E6285" t="s">
        <v>2222</v>
      </c>
      <c r="F6285" t="s">
        <v>13708</v>
      </c>
      <c r="G6285" s="11"/>
      <c r="H6285" s="11"/>
    </row>
    <row r="6286" spans="1:8" x14ac:dyDescent="0.2">
      <c r="A6286" t="str">
        <f t="shared" si="108"/>
        <v>N6J7VAlbourne Ward (1st Floor)</v>
      </c>
      <c r="B6286" t="s">
        <v>163</v>
      </c>
      <c r="C6286" t="s">
        <v>13671</v>
      </c>
      <c r="D6286" t="s">
        <v>2221</v>
      </c>
      <c r="E6286" t="s">
        <v>2222</v>
      </c>
      <c r="F6286" t="s">
        <v>13709</v>
      </c>
      <c r="G6286" s="11"/>
      <c r="H6286" s="11"/>
    </row>
    <row r="6287" spans="1:8" x14ac:dyDescent="0.2">
      <c r="A6287" t="str">
        <f t="shared" si="108"/>
        <v>N6J7VAnsty Ward (1st Floor)</v>
      </c>
      <c r="B6287" t="s">
        <v>234</v>
      </c>
      <c r="C6287" t="s">
        <v>14444</v>
      </c>
      <c r="D6287" t="s">
        <v>14448</v>
      </c>
      <c r="E6287" t="s">
        <v>678</v>
      </c>
      <c r="F6287" t="s">
        <v>8858</v>
      </c>
      <c r="G6287" s="11"/>
      <c r="H6287" s="11"/>
    </row>
    <row r="6288" spans="1:8" x14ac:dyDescent="0.2">
      <c r="A6288" t="str">
        <f t="shared" si="108"/>
        <v>N6J7VArdingly Ward (2nd Floor)</v>
      </c>
      <c r="B6288" t="s">
        <v>234</v>
      </c>
      <c r="C6288" t="s">
        <v>14444</v>
      </c>
      <c r="D6288" t="s">
        <v>14448</v>
      </c>
      <c r="E6288" t="s">
        <v>678</v>
      </c>
      <c r="F6288" t="s">
        <v>8859</v>
      </c>
      <c r="G6288" s="11"/>
      <c r="H6288" s="11"/>
    </row>
    <row r="6289" spans="1:8" x14ac:dyDescent="0.2">
      <c r="A6289" t="str">
        <f t="shared" si="108"/>
        <v>N6J7VBalcombe Ward (Ground Floor)</v>
      </c>
      <c r="B6289" t="s">
        <v>234</v>
      </c>
      <c r="C6289" t="s">
        <v>14444</v>
      </c>
      <c r="D6289" t="s">
        <v>14448</v>
      </c>
      <c r="E6289" t="s">
        <v>678</v>
      </c>
      <c r="F6289" t="s">
        <v>8860</v>
      </c>
      <c r="G6289" s="11"/>
      <c r="H6289" s="11"/>
    </row>
    <row r="6290" spans="1:8" x14ac:dyDescent="0.2">
      <c r="A6290" t="str">
        <f t="shared" si="108"/>
        <v>N6J7VClayton Ward</v>
      </c>
      <c r="B6290" t="s">
        <v>234</v>
      </c>
      <c r="C6290" t="s">
        <v>14444</v>
      </c>
      <c r="D6290" t="s">
        <v>14448</v>
      </c>
      <c r="E6290" t="s">
        <v>678</v>
      </c>
      <c r="F6290" t="s">
        <v>8861</v>
      </c>
      <c r="G6290" s="11"/>
      <c r="H6290" s="11"/>
    </row>
    <row r="6291" spans="1:8" x14ac:dyDescent="0.2">
      <c r="A6291" t="str">
        <f t="shared" si="108"/>
        <v>N6J7VHorsted Keynes Ward (2nd Floor)</v>
      </c>
      <c r="B6291" t="s">
        <v>234</v>
      </c>
      <c r="C6291" t="s">
        <v>14444</v>
      </c>
      <c r="D6291" t="s">
        <v>14448</v>
      </c>
      <c r="E6291" t="s">
        <v>678</v>
      </c>
      <c r="F6291" t="s">
        <v>8862</v>
      </c>
      <c r="G6291" s="11"/>
      <c r="H6291" s="11"/>
    </row>
    <row r="6292" spans="1:8" x14ac:dyDescent="0.2">
      <c r="A6292" t="str">
        <f t="shared" si="108"/>
        <v>N6J7VHurstepier Point</v>
      </c>
      <c r="B6292" t="s">
        <v>234</v>
      </c>
      <c r="C6292" t="s">
        <v>14444</v>
      </c>
      <c r="D6292" t="s">
        <v>14448</v>
      </c>
      <c r="E6292" t="s">
        <v>678</v>
      </c>
      <c r="F6292" t="s">
        <v>8863</v>
      </c>
      <c r="G6292" s="11"/>
      <c r="H6292" s="11"/>
    </row>
    <row r="6293" spans="1:8" x14ac:dyDescent="0.2">
      <c r="A6293" t="str">
        <f t="shared" ref="A6293:A6356" si="109">CONCATENATE(D6294,F6294)</f>
        <v>N6J7VLindfield Ward (Rehab)</v>
      </c>
      <c r="B6293" t="s">
        <v>234</v>
      </c>
      <c r="C6293" t="s">
        <v>14444</v>
      </c>
      <c r="D6293" t="s">
        <v>14448</v>
      </c>
      <c r="E6293" t="s">
        <v>678</v>
      </c>
      <c r="F6293" t="s">
        <v>8864</v>
      </c>
      <c r="G6293" s="11"/>
      <c r="H6293" s="11"/>
    </row>
    <row r="6294" spans="1:8" x14ac:dyDescent="0.2">
      <c r="A6294" t="str">
        <f t="shared" si="109"/>
        <v>N6J7VMaternity PRH</v>
      </c>
      <c r="B6294" t="s">
        <v>234</v>
      </c>
      <c r="C6294" t="s">
        <v>14444</v>
      </c>
      <c r="D6294" t="s">
        <v>14448</v>
      </c>
      <c r="E6294" t="s">
        <v>678</v>
      </c>
      <c r="F6294" t="s">
        <v>8865</v>
      </c>
      <c r="G6294" s="11"/>
      <c r="H6294" s="11"/>
    </row>
    <row r="6295" spans="1:8" x14ac:dyDescent="0.2">
      <c r="A6295" t="str">
        <f t="shared" si="109"/>
        <v>N6J7VNewick Ward Sussex Orthopaedic Treatment Centre</v>
      </c>
      <c r="B6295" t="s">
        <v>234</v>
      </c>
      <c r="C6295" t="s">
        <v>14444</v>
      </c>
      <c r="D6295" t="s">
        <v>14448</v>
      </c>
      <c r="E6295" t="s">
        <v>678</v>
      </c>
      <c r="F6295" t="s">
        <v>8866</v>
      </c>
      <c r="G6295" s="11"/>
      <c r="H6295" s="11"/>
    </row>
    <row r="6296" spans="1:8" x14ac:dyDescent="0.2">
      <c r="A6296" t="str">
        <f t="shared" si="109"/>
        <v>N6J7VNewtimber Ward (Sussex Rehab)</v>
      </c>
      <c r="B6296" t="s">
        <v>234</v>
      </c>
      <c r="C6296" t="s">
        <v>14444</v>
      </c>
      <c r="D6296" t="s">
        <v>14448</v>
      </c>
      <c r="E6296" t="s">
        <v>678</v>
      </c>
      <c r="F6296" t="s">
        <v>8867</v>
      </c>
      <c r="G6296" s="11"/>
      <c r="H6296" s="11"/>
    </row>
    <row r="6297" spans="1:8" x14ac:dyDescent="0.2">
      <c r="A6297" t="str">
        <f t="shared" si="109"/>
        <v>N6J7VPlumpton ward</v>
      </c>
      <c r="B6297" t="s">
        <v>234</v>
      </c>
      <c r="C6297" t="s">
        <v>14444</v>
      </c>
      <c r="D6297" t="s">
        <v>14448</v>
      </c>
      <c r="E6297" t="s">
        <v>678</v>
      </c>
      <c r="F6297" t="s">
        <v>8868</v>
      </c>
      <c r="G6297" s="11"/>
      <c r="H6297" s="11"/>
    </row>
    <row r="6298" spans="1:8" x14ac:dyDescent="0.2">
      <c r="A6298" t="str">
        <f t="shared" si="109"/>
        <v>N6J7VPRH Intensive Care Unit ITU (1st Floor)</v>
      </c>
      <c r="B6298" t="s">
        <v>234</v>
      </c>
      <c r="C6298" t="s">
        <v>14444</v>
      </c>
      <c r="D6298" t="s">
        <v>14448</v>
      </c>
      <c r="E6298" t="s">
        <v>678</v>
      </c>
      <c r="F6298" t="s">
        <v>8869</v>
      </c>
      <c r="G6298" s="11"/>
      <c r="H6298" s="11"/>
    </row>
    <row r="6299" spans="1:8" x14ac:dyDescent="0.2">
      <c r="A6299" t="str">
        <f t="shared" si="109"/>
        <v>N6J7VPyecombe Ward (Ground Floor)</v>
      </c>
      <c r="B6299" t="s">
        <v>234</v>
      </c>
      <c r="C6299" t="s">
        <v>14444</v>
      </c>
      <c r="D6299" t="s">
        <v>14448</v>
      </c>
      <c r="E6299" t="s">
        <v>678</v>
      </c>
      <c r="F6299" t="s">
        <v>8870</v>
      </c>
      <c r="G6299" s="11"/>
      <c r="H6299" s="11"/>
    </row>
    <row r="6300" spans="1:8" x14ac:dyDescent="0.2">
      <c r="A6300" t="str">
        <f t="shared" si="109"/>
        <v>N6J7VTwineham Ward (1st Floor)</v>
      </c>
      <c r="B6300" t="s">
        <v>234</v>
      </c>
      <c r="C6300" t="s">
        <v>14444</v>
      </c>
      <c r="D6300" t="s">
        <v>14448</v>
      </c>
      <c r="E6300" t="s">
        <v>678</v>
      </c>
      <c r="F6300" t="s">
        <v>8871</v>
      </c>
      <c r="G6300" s="11"/>
      <c r="H6300" s="11"/>
    </row>
    <row r="6301" spans="1:8" x14ac:dyDescent="0.2">
      <c r="A6301" t="str">
        <f t="shared" si="109"/>
        <v>E0A3HAlbion and Lewes Ward - Level 10 Thomas Kemp Tower</v>
      </c>
      <c r="B6301" t="s">
        <v>234</v>
      </c>
      <c r="C6301" t="s">
        <v>14444</v>
      </c>
      <c r="D6301" t="s">
        <v>14448</v>
      </c>
      <c r="E6301" t="s">
        <v>678</v>
      </c>
      <c r="F6301" t="s">
        <v>8872</v>
      </c>
      <c r="G6301" s="11"/>
      <c r="H6301" s="11"/>
    </row>
    <row r="6302" spans="1:8" x14ac:dyDescent="0.2">
      <c r="A6302" t="str">
        <f t="shared" si="109"/>
        <v>E0A3HBailey Ward - Barry Building (3rd Floor)</v>
      </c>
      <c r="B6302" t="s">
        <v>234</v>
      </c>
      <c r="C6302" t="s">
        <v>14444</v>
      </c>
      <c r="D6302" t="s">
        <v>14449</v>
      </c>
      <c r="E6302" t="s">
        <v>5914</v>
      </c>
      <c r="F6302" t="s">
        <v>8873</v>
      </c>
      <c r="G6302" s="11"/>
      <c r="H6302" s="11"/>
    </row>
    <row r="6303" spans="1:8" x14ac:dyDescent="0.2">
      <c r="A6303" t="str">
        <f t="shared" si="109"/>
        <v>E0A3HBristol Ward - Barry Building (2nd Floor)</v>
      </c>
      <c r="B6303" t="s">
        <v>234</v>
      </c>
      <c r="C6303" t="s">
        <v>14444</v>
      </c>
      <c r="D6303" t="s">
        <v>14449</v>
      </c>
      <c r="E6303" t="s">
        <v>5914</v>
      </c>
      <c r="F6303" t="s">
        <v>8874</v>
      </c>
      <c r="G6303" s="11"/>
      <c r="H6303" s="11"/>
    </row>
    <row r="6304" spans="1:8" x14ac:dyDescent="0.2">
      <c r="A6304" t="str">
        <f t="shared" si="109"/>
        <v>E0A3HChichester Ward - Barry Building (3rd Floor)</v>
      </c>
      <c r="B6304" t="s">
        <v>234</v>
      </c>
      <c r="C6304" t="s">
        <v>14444</v>
      </c>
      <c r="D6304" t="s">
        <v>14449</v>
      </c>
      <c r="E6304" t="s">
        <v>5914</v>
      </c>
      <c r="F6304" t="s">
        <v>8875</v>
      </c>
      <c r="G6304" s="11"/>
      <c r="H6304" s="11"/>
    </row>
    <row r="6305" spans="1:8" x14ac:dyDescent="0.2">
      <c r="A6305" t="str">
        <f t="shared" si="109"/>
        <v>E0A3HEgremont and Catherine James Ward - Barry Building (2nd Floor)</v>
      </c>
      <c r="B6305" t="s">
        <v>234</v>
      </c>
      <c r="C6305" t="s">
        <v>14444</v>
      </c>
      <c r="D6305" t="s">
        <v>14449</v>
      </c>
      <c r="E6305" t="s">
        <v>5914</v>
      </c>
      <c r="F6305" t="s">
        <v>8876</v>
      </c>
      <c r="G6305" s="11"/>
      <c r="H6305" s="11"/>
    </row>
    <row r="6306" spans="1:8" x14ac:dyDescent="0.2">
      <c r="A6306" t="str">
        <f t="shared" si="109"/>
        <v>E0A3HEmerald Unit - Barry Building (1st Floor)</v>
      </c>
      <c r="B6306" t="s">
        <v>234</v>
      </c>
      <c r="C6306" t="s">
        <v>14444</v>
      </c>
      <c r="D6306" t="s">
        <v>14449</v>
      </c>
      <c r="E6306" t="s">
        <v>5914</v>
      </c>
      <c r="F6306" t="s">
        <v>8877</v>
      </c>
      <c r="G6306" s="11"/>
      <c r="H6306" s="11"/>
    </row>
    <row r="6307" spans="1:8" x14ac:dyDescent="0.2">
      <c r="A6307" t="str">
        <f t="shared" si="109"/>
        <v>E0A3HHaematology-Oncology Ward - Level 9 Sussex Kidney Centre</v>
      </c>
      <c r="B6307" t="s">
        <v>234</v>
      </c>
      <c r="C6307" t="s">
        <v>14444</v>
      </c>
      <c r="D6307" t="s">
        <v>14449</v>
      </c>
      <c r="E6307" t="s">
        <v>5914</v>
      </c>
      <c r="F6307" t="s">
        <v>8878</v>
      </c>
      <c r="G6307" s="11"/>
      <c r="H6307" s="11"/>
    </row>
    <row r="6308" spans="1:8" x14ac:dyDescent="0.2">
      <c r="A6308" t="str">
        <f t="shared" si="109"/>
        <v>E0A3HHoward 1 Ward - Jubilee Building (Ground Floor)</v>
      </c>
      <c r="B6308" t="s">
        <v>234</v>
      </c>
      <c r="C6308" t="s">
        <v>14444</v>
      </c>
      <c r="D6308" t="s">
        <v>14449</v>
      </c>
      <c r="E6308" t="s">
        <v>5914</v>
      </c>
      <c r="F6308" t="s">
        <v>8879</v>
      </c>
      <c r="G6308" s="11"/>
      <c r="H6308" s="11"/>
    </row>
    <row r="6309" spans="1:8" x14ac:dyDescent="0.2">
      <c r="A6309" t="str">
        <f t="shared" si="109"/>
        <v>E0A3HHoward 2 &amp; Grant Ward - Jubilee Building</v>
      </c>
      <c r="B6309" t="s">
        <v>234</v>
      </c>
      <c r="C6309" t="s">
        <v>14444</v>
      </c>
      <c r="D6309" t="s">
        <v>14449</v>
      </c>
      <c r="E6309" t="s">
        <v>5914</v>
      </c>
      <c r="F6309" t="s">
        <v>8880</v>
      </c>
      <c r="G6309" s="11"/>
      <c r="H6309" s="11"/>
    </row>
    <row r="6310" spans="1:8" x14ac:dyDescent="0.2">
      <c r="A6310" t="str">
        <f t="shared" si="109"/>
        <v>E0A3HJowers Ward - Barry Building (1st Floor)</v>
      </c>
      <c r="B6310" t="s">
        <v>234</v>
      </c>
      <c r="C6310" t="s">
        <v>14444</v>
      </c>
      <c r="D6310" t="s">
        <v>14449</v>
      </c>
      <c r="E6310" t="s">
        <v>5914</v>
      </c>
      <c r="F6310" t="s">
        <v>8881</v>
      </c>
      <c r="G6310" s="11"/>
      <c r="H6310" s="11"/>
    </row>
    <row r="6311" spans="1:8" x14ac:dyDescent="0.2">
      <c r="A6311" t="str">
        <f t="shared" si="109"/>
        <v>E0A3HL6A Cardiac Ward - Level 6 Millennium Wing</v>
      </c>
      <c r="B6311" t="s">
        <v>234</v>
      </c>
      <c r="C6311" t="s">
        <v>14444</v>
      </c>
      <c r="D6311" t="s">
        <v>14449</v>
      </c>
      <c r="E6311" t="s">
        <v>5914</v>
      </c>
      <c r="F6311" t="s">
        <v>8882</v>
      </c>
      <c r="G6311" s="11"/>
      <c r="H6311" s="11"/>
    </row>
    <row r="6312" spans="1:8" x14ac:dyDescent="0.2">
      <c r="A6312" t="str">
        <f t="shared" si="109"/>
        <v>E0A3HL7A Cardiac Surgery - Level 7 Millennium Wing</v>
      </c>
      <c r="B6312" t="s">
        <v>234</v>
      </c>
      <c r="C6312" t="s">
        <v>14444</v>
      </c>
      <c r="D6312" t="s">
        <v>14449</v>
      </c>
      <c r="E6312" t="s">
        <v>5914</v>
      </c>
      <c r="F6312" t="s">
        <v>8883</v>
      </c>
      <c r="G6312" s="11"/>
      <c r="H6312" s="11"/>
    </row>
    <row r="6313" spans="1:8" x14ac:dyDescent="0.2">
      <c r="A6313" t="str">
        <f t="shared" si="109"/>
        <v>E0A3HL8 Surgical Ward - Level 8 Thomas Kemp Tower</v>
      </c>
      <c r="B6313" t="s">
        <v>234</v>
      </c>
      <c r="C6313" t="s">
        <v>14444</v>
      </c>
      <c r="D6313" t="s">
        <v>14449</v>
      </c>
      <c r="E6313" t="s">
        <v>5914</v>
      </c>
      <c r="F6313" t="s">
        <v>8884</v>
      </c>
      <c r="G6313" s="11"/>
      <c r="H6313" s="11"/>
    </row>
    <row r="6314" spans="1:8" x14ac:dyDescent="0.2">
      <c r="A6314" t="str">
        <f t="shared" si="109"/>
        <v>E0A3HL8A East Ward - Level 8 Millennium Wing</v>
      </c>
      <c r="B6314" t="s">
        <v>234</v>
      </c>
      <c r="C6314" t="s">
        <v>14444</v>
      </c>
      <c r="D6314" t="s">
        <v>14449</v>
      </c>
      <c r="E6314" t="s">
        <v>5914</v>
      </c>
      <c r="F6314" t="s">
        <v>8885</v>
      </c>
      <c r="G6314" s="11"/>
      <c r="H6314" s="11"/>
    </row>
    <row r="6315" spans="1:8" x14ac:dyDescent="0.2">
      <c r="A6315" t="str">
        <f t="shared" si="109"/>
        <v>E0A3HL8A West Ward - Level 8 Millennium Wing</v>
      </c>
      <c r="B6315" t="s">
        <v>234</v>
      </c>
      <c r="C6315" t="s">
        <v>14444</v>
      </c>
      <c r="D6315" t="s">
        <v>14449</v>
      </c>
      <c r="E6315" t="s">
        <v>5914</v>
      </c>
      <c r="F6315" t="s">
        <v>8886</v>
      </c>
      <c r="G6315" s="11"/>
      <c r="H6315" s="11"/>
    </row>
    <row r="6316" spans="1:8" x14ac:dyDescent="0.2">
      <c r="A6316" t="str">
        <f t="shared" si="109"/>
        <v>E0A3HL9A Level 9 Millennium Wing</v>
      </c>
      <c r="B6316" t="s">
        <v>234</v>
      </c>
      <c r="C6316" t="s">
        <v>14444</v>
      </c>
      <c r="D6316" t="s">
        <v>14449</v>
      </c>
      <c r="E6316" t="s">
        <v>5914</v>
      </c>
      <c r="F6316" t="s">
        <v>8887</v>
      </c>
      <c r="G6316" s="11"/>
      <c r="H6316" s="11"/>
    </row>
    <row r="6317" spans="1:8" x14ac:dyDescent="0.2">
      <c r="A6317" t="str">
        <f t="shared" si="109"/>
        <v>E0A3HLevel 11</v>
      </c>
      <c r="B6317" t="s">
        <v>234</v>
      </c>
      <c r="C6317" t="s">
        <v>14444</v>
      </c>
      <c r="D6317" t="s">
        <v>14449</v>
      </c>
      <c r="E6317" t="s">
        <v>5914</v>
      </c>
      <c r="F6317" t="s">
        <v>8888</v>
      </c>
      <c r="G6317" s="11"/>
      <c r="H6317" s="11"/>
    </row>
    <row r="6318" spans="1:8" x14ac:dyDescent="0.2">
      <c r="A6318" t="str">
        <f t="shared" si="109"/>
        <v>E0A3HLevel 11 West</v>
      </c>
      <c r="B6318" t="s">
        <v>234</v>
      </c>
      <c r="C6318" t="s">
        <v>14444</v>
      </c>
      <c r="D6318" t="s">
        <v>14449</v>
      </c>
      <c r="E6318" t="s">
        <v>5914</v>
      </c>
      <c r="F6318" t="s">
        <v>8889</v>
      </c>
      <c r="G6318" s="11"/>
      <c r="H6318" s="11"/>
    </row>
    <row r="6319" spans="1:8" x14ac:dyDescent="0.2">
      <c r="A6319" t="str">
        <f t="shared" si="109"/>
        <v>E0A3HMaternity RSCH</v>
      </c>
      <c r="B6319" t="s">
        <v>234</v>
      </c>
      <c r="C6319" t="s">
        <v>14444</v>
      </c>
      <c r="D6319" t="s">
        <v>14449</v>
      </c>
      <c r="E6319" t="s">
        <v>5914</v>
      </c>
      <c r="F6319" t="s">
        <v>8890</v>
      </c>
      <c r="G6319" s="11"/>
      <c r="H6319" s="11"/>
    </row>
    <row r="6320" spans="1:8" x14ac:dyDescent="0.2">
      <c r="A6320" t="str">
        <f t="shared" si="109"/>
        <v>E0A3HMedical Assessment Unit (AMU) - Level 5</v>
      </c>
      <c r="B6320" t="s">
        <v>234</v>
      </c>
      <c r="C6320" t="s">
        <v>14444</v>
      </c>
      <c r="D6320" t="s">
        <v>14449</v>
      </c>
      <c r="E6320" t="s">
        <v>5914</v>
      </c>
      <c r="F6320" t="s">
        <v>8891</v>
      </c>
      <c r="G6320" s="11"/>
      <c r="H6320" s="11"/>
    </row>
    <row r="6321" spans="1:8" x14ac:dyDescent="0.2">
      <c r="A6321" t="str">
        <f t="shared" si="109"/>
        <v>E0A3HNewhaven Downs</v>
      </c>
      <c r="B6321" t="s">
        <v>234</v>
      </c>
      <c r="C6321" t="s">
        <v>14444</v>
      </c>
      <c r="D6321" t="s">
        <v>14449</v>
      </c>
      <c r="E6321" t="s">
        <v>5914</v>
      </c>
      <c r="F6321" t="s">
        <v>8892</v>
      </c>
      <c r="G6321" s="11"/>
      <c r="H6321" s="11"/>
    </row>
    <row r="6322" spans="1:8" x14ac:dyDescent="0.2">
      <c r="A6322" t="str">
        <f t="shared" si="109"/>
        <v>E0A3HOverton</v>
      </c>
      <c r="B6322" t="s">
        <v>234</v>
      </c>
      <c r="C6322" t="s">
        <v>14444</v>
      </c>
      <c r="D6322" t="s">
        <v>14449</v>
      </c>
      <c r="E6322" t="s">
        <v>5914</v>
      </c>
      <c r="F6322" t="s">
        <v>8893</v>
      </c>
      <c r="G6322" s="11"/>
      <c r="H6322" s="11"/>
    </row>
    <row r="6323" spans="1:8" x14ac:dyDescent="0.2">
      <c r="A6323" t="str">
        <f t="shared" si="109"/>
        <v>E0A3HPickford</v>
      </c>
      <c r="B6323" t="s">
        <v>234</v>
      </c>
      <c r="C6323" t="s">
        <v>14444</v>
      </c>
      <c r="D6323" t="s">
        <v>14449</v>
      </c>
      <c r="E6323" t="s">
        <v>5914</v>
      </c>
      <c r="F6323" t="s">
        <v>8894</v>
      </c>
      <c r="G6323" s="11"/>
      <c r="H6323" s="11"/>
    </row>
    <row r="6324" spans="1:8" x14ac:dyDescent="0.2">
      <c r="A6324" t="str">
        <f t="shared" si="109"/>
        <v>E0A3HRSCH Cardiac Day Case Unit - Lewes Ward Level 10 Thomas Kemp Tower</v>
      </c>
      <c r="B6324" t="s">
        <v>234</v>
      </c>
      <c r="C6324" t="s">
        <v>14444</v>
      </c>
      <c r="D6324" t="s">
        <v>14449</v>
      </c>
      <c r="E6324" t="s">
        <v>5914</v>
      </c>
      <c r="F6324" t="s">
        <v>8895</v>
      </c>
      <c r="G6324" s="11"/>
      <c r="H6324" s="11"/>
    </row>
    <row r="6325" spans="1:8" x14ac:dyDescent="0.2">
      <c r="A6325" t="str">
        <f t="shared" si="109"/>
        <v>E0A3HRSCH ITU Ward - Level 7 Thomas Kemp Tower</v>
      </c>
      <c r="B6325" t="s">
        <v>234</v>
      </c>
      <c r="C6325" t="s">
        <v>14444</v>
      </c>
      <c r="D6325" t="s">
        <v>14449</v>
      </c>
      <c r="E6325" t="s">
        <v>5914</v>
      </c>
      <c r="F6325" t="s">
        <v>8896</v>
      </c>
      <c r="G6325" s="11"/>
      <c r="H6325" s="11"/>
    </row>
    <row r="6326" spans="1:8" x14ac:dyDescent="0.2">
      <c r="A6326" t="str">
        <f t="shared" si="109"/>
        <v>E0A3HSolomon Ward - Barry Building (3rd Floor)</v>
      </c>
      <c r="B6326" t="s">
        <v>234</v>
      </c>
      <c r="C6326" t="s">
        <v>14444</v>
      </c>
      <c r="D6326" t="s">
        <v>14449</v>
      </c>
      <c r="E6326" t="s">
        <v>5914</v>
      </c>
      <c r="F6326" t="s">
        <v>8897</v>
      </c>
      <c r="G6326" s="11"/>
      <c r="H6326" s="11"/>
    </row>
    <row r="6327" spans="1:8" x14ac:dyDescent="0.2">
      <c r="A6327" t="str">
        <f t="shared" si="109"/>
        <v>E0A3HTrafford Ward - Level 9 Sussex Kidney Centre</v>
      </c>
      <c r="B6327" t="s">
        <v>234</v>
      </c>
      <c r="C6327" t="s">
        <v>14444</v>
      </c>
      <c r="D6327" t="s">
        <v>14449</v>
      </c>
      <c r="E6327" t="s">
        <v>5914</v>
      </c>
      <c r="F6327" t="s">
        <v>8898</v>
      </c>
      <c r="G6327" s="11"/>
      <c r="H6327" s="11"/>
    </row>
    <row r="6328" spans="1:8" x14ac:dyDescent="0.2">
      <c r="A6328" t="str">
        <f t="shared" si="109"/>
        <v>E0A3HVallance Ward - Barry Building (1st Floor)</v>
      </c>
      <c r="B6328" t="s">
        <v>234</v>
      </c>
      <c r="C6328" t="s">
        <v>14444</v>
      </c>
      <c r="D6328" t="s">
        <v>14449</v>
      </c>
      <c r="E6328" t="s">
        <v>5914</v>
      </c>
      <c r="F6328" t="s">
        <v>8899</v>
      </c>
      <c r="G6328" s="11"/>
      <c r="H6328" s="11"/>
    </row>
    <row r="6329" spans="1:8" x14ac:dyDescent="0.2">
      <c r="A6329" t="str">
        <f t="shared" si="109"/>
        <v>RYR16Acute Cardiac Unit M036 C</v>
      </c>
      <c r="B6329" t="s">
        <v>234</v>
      </c>
      <c r="C6329" t="s">
        <v>14444</v>
      </c>
      <c r="D6329" t="s">
        <v>14449</v>
      </c>
      <c r="E6329" t="s">
        <v>5914</v>
      </c>
      <c r="F6329" t="s">
        <v>8900</v>
      </c>
      <c r="G6329" s="11"/>
      <c r="H6329" s="11"/>
    </row>
    <row r="6330" spans="1:8" x14ac:dyDescent="0.2">
      <c r="A6330" t="str">
        <f t="shared" si="109"/>
        <v>RYR16Aldwick Ward S107 C</v>
      </c>
      <c r="B6330" t="s">
        <v>234</v>
      </c>
      <c r="C6330" t="s">
        <v>14444</v>
      </c>
      <c r="D6330" t="s">
        <v>7953</v>
      </c>
      <c r="E6330" t="s">
        <v>7954</v>
      </c>
      <c r="F6330" t="s">
        <v>13829</v>
      </c>
      <c r="G6330" s="11"/>
      <c r="H6330" s="11"/>
    </row>
    <row r="6331" spans="1:8" x14ac:dyDescent="0.2">
      <c r="A6331" t="str">
        <f t="shared" si="109"/>
        <v>RYR16Ashling Ward M403 C</v>
      </c>
      <c r="B6331" t="s">
        <v>234</v>
      </c>
      <c r="C6331" t="s">
        <v>14444</v>
      </c>
      <c r="D6331" t="s">
        <v>7953</v>
      </c>
      <c r="E6331" t="s">
        <v>7954</v>
      </c>
      <c r="F6331" t="s">
        <v>13830</v>
      </c>
      <c r="G6331" s="11"/>
      <c r="H6331" s="11"/>
    </row>
    <row r="6332" spans="1:8" x14ac:dyDescent="0.2">
      <c r="A6332" t="str">
        <f t="shared" si="109"/>
        <v>RYR16Birdham Ward M100 C</v>
      </c>
      <c r="B6332" t="s">
        <v>234</v>
      </c>
      <c r="C6332" t="s">
        <v>14444</v>
      </c>
      <c r="D6332" t="s">
        <v>7953</v>
      </c>
      <c r="E6332" t="s">
        <v>7954</v>
      </c>
      <c r="F6332" t="s">
        <v>13831</v>
      </c>
      <c r="G6332" s="11"/>
      <c r="H6332" s="11"/>
    </row>
    <row r="6333" spans="1:8" x14ac:dyDescent="0.2">
      <c r="A6333" t="str">
        <f t="shared" si="109"/>
        <v>RYR16Bosham Ward S100 C</v>
      </c>
      <c r="B6333" t="s">
        <v>234</v>
      </c>
      <c r="C6333" t="s">
        <v>14444</v>
      </c>
      <c r="D6333" t="s">
        <v>7953</v>
      </c>
      <c r="E6333" t="s">
        <v>7954</v>
      </c>
      <c r="F6333" t="s">
        <v>13832</v>
      </c>
      <c r="G6333" s="11"/>
      <c r="H6333" s="11"/>
    </row>
    <row r="6334" spans="1:8" x14ac:dyDescent="0.2">
      <c r="A6334" t="str">
        <f t="shared" si="109"/>
        <v>RYR16Boxgrove Ward M105 C</v>
      </c>
      <c r="B6334" t="s">
        <v>234</v>
      </c>
      <c r="C6334" t="s">
        <v>14444</v>
      </c>
      <c r="D6334" t="s">
        <v>7953</v>
      </c>
      <c r="E6334" t="s">
        <v>7954</v>
      </c>
      <c r="F6334" t="s">
        <v>13833</v>
      </c>
      <c r="G6334" s="11"/>
      <c r="H6334" s="11"/>
    </row>
    <row r="6335" spans="1:8" x14ac:dyDescent="0.2">
      <c r="A6335" t="str">
        <f t="shared" si="109"/>
        <v>RYR16Chichester Suite T401 C</v>
      </c>
      <c r="B6335" t="s">
        <v>234</v>
      </c>
      <c r="C6335" t="s">
        <v>14444</v>
      </c>
      <c r="D6335" t="s">
        <v>7953</v>
      </c>
      <c r="E6335" t="s">
        <v>7954</v>
      </c>
      <c r="F6335" t="s">
        <v>13834</v>
      </c>
      <c r="G6335" s="11"/>
      <c r="H6335" s="11"/>
    </row>
    <row r="6336" spans="1:8" x14ac:dyDescent="0.2">
      <c r="A6336" t="str">
        <f t="shared" si="109"/>
        <v>RYR16Chilgrove Ward S207 C</v>
      </c>
      <c r="B6336" t="s">
        <v>234</v>
      </c>
      <c r="C6336" t="s">
        <v>14444</v>
      </c>
      <c r="D6336" t="s">
        <v>7953</v>
      </c>
      <c r="E6336" t="s">
        <v>7954</v>
      </c>
      <c r="F6336" t="s">
        <v>13835</v>
      </c>
      <c r="G6336" s="11"/>
      <c r="H6336" s="11"/>
    </row>
    <row r="6337" spans="1:8" x14ac:dyDescent="0.2">
      <c r="A6337" t="str">
        <f t="shared" si="109"/>
        <v>RYR16Donald Wilson House M114 C</v>
      </c>
      <c r="B6337" t="s">
        <v>234</v>
      </c>
      <c r="C6337" t="s">
        <v>14444</v>
      </c>
      <c r="D6337" t="s">
        <v>7953</v>
      </c>
      <c r="E6337" t="s">
        <v>7954</v>
      </c>
      <c r="F6337" t="s">
        <v>13836</v>
      </c>
      <c r="G6337" s="11"/>
      <c r="H6337" s="11"/>
    </row>
    <row r="6338" spans="1:8" x14ac:dyDescent="0.2">
      <c r="A6338" t="str">
        <f t="shared" si="109"/>
        <v>RYR16Emergency Floor M109 C</v>
      </c>
      <c r="B6338" t="s">
        <v>234</v>
      </c>
      <c r="C6338" t="s">
        <v>14444</v>
      </c>
      <c r="D6338" t="s">
        <v>7953</v>
      </c>
      <c r="E6338" t="s">
        <v>7954</v>
      </c>
      <c r="F6338" t="s">
        <v>13837</v>
      </c>
      <c r="G6338" s="11"/>
      <c r="H6338" s="11"/>
    </row>
    <row r="6339" spans="1:8" x14ac:dyDescent="0.2">
      <c r="A6339" t="str">
        <f t="shared" si="109"/>
        <v>RYR16Fishbourne Ward M107 C</v>
      </c>
      <c r="B6339" t="s">
        <v>234</v>
      </c>
      <c r="C6339" t="s">
        <v>14444</v>
      </c>
      <c r="D6339" t="s">
        <v>7953</v>
      </c>
      <c r="E6339" t="s">
        <v>7954</v>
      </c>
      <c r="F6339" t="s">
        <v>13838</v>
      </c>
      <c r="G6339" s="11"/>
      <c r="H6339" s="11"/>
    </row>
    <row r="6340" spans="1:8" x14ac:dyDescent="0.2">
      <c r="A6340" t="str">
        <f t="shared" si="109"/>
        <v>RYR16Ford Ward M023 C</v>
      </c>
      <c r="B6340" t="s">
        <v>234</v>
      </c>
      <c r="C6340" t="s">
        <v>14444</v>
      </c>
      <c r="D6340" t="s">
        <v>7953</v>
      </c>
      <c r="E6340" t="s">
        <v>7954</v>
      </c>
      <c r="F6340" t="s">
        <v>13839</v>
      </c>
      <c r="G6340" s="11"/>
      <c r="H6340" s="11"/>
    </row>
    <row r="6341" spans="1:8" x14ac:dyDescent="0.2">
      <c r="A6341" t="str">
        <f t="shared" si="109"/>
        <v>RYR16Howard Ward W200 C</v>
      </c>
      <c r="B6341" t="s">
        <v>234</v>
      </c>
      <c r="C6341" t="s">
        <v>14444</v>
      </c>
      <c r="D6341" t="s">
        <v>7953</v>
      </c>
      <c r="E6341" t="s">
        <v>7954</v>
      </c>
      <c r="F6341" t="s">
        <v>13840</v>
      </c>
      <c r="G6341" s="11"/>
      <c r="H6341" s="11"/>
    </row>
    <row r="6342" spans="1:8" x14ac:dyDescent="0.2">
      <c r="A6342" t="str">
        <f t="shared" si="109"/>
        <v>RYR16Lavant Ward M111 C</v>
      </c>
      <c r="B6342" t="s">
        <v>234</v>
      </c>
      <c r="C6342" t="s">
        <v>14444</v>
      </c>
      <c r="D6342" t="s">
        <v>7953</v>
      </c>
      <c r="E6342" t="s">
        <v>7954</v>
      </c>
      <c r="F6342" t="s">
        <v>13841</v>
      </c>
      <c r="G6342" s="11"/>
      <c r="H6342" s="11"/>
    </row>
    <row r="6343" spans="1:8" x14ac:dyDescent="0.2">
      <c r="A6343" t="str">
        <f t="shared" si="109"/>
        <v>RYR16Middleton Ward M112 C</v>
      </c>
      <c r="B6343" t="s">
        <v>234</v>
      </c>
      <c r="C6343" t="s">
        <v>14444</v>
      </c>
      <c r="D6343" t="s">
        <v>7953</v>
      </c>
      <c r="E6343" t="s">
        <v>7954</v>
      </c>
      <c r="F6343" t="s">
        <v>13842</v>
      </c>
      <c r="G6343" s="11"/>
      <c r="H6343" s="11"/>
    </row>
    <row r="6344" spans="1:8" x14ac:dyDescent="0.2">
      <c r="A6344" t="str">
        <f t="shared" si="109"/>
        <v>RYR16Petworth Ward M104 C</v>
      </c>
      <c r="B6344" t="s">
        <v>234</v>
      </c>
      <c r="C6344" t="s">
        <v>14444</v>
      </c>
      <c r="D6344" t="s">
        <v>7953</v>
      </c>
      <c r="E6344" t="s">
        <v>7954</v>
      </c>
      <c r="F6344" t="s">
        <v>13843</v>
      </c>
      <c r="G6344" s="11"/>
      <c r="H6344" s="11"/>
    </row>
    <row r="6345" spans="1:8" x14ac:dyDescent="0.2">
      <c r="A6345" t="str">
        <f t="shared" si="109"/>
        <v>RYR16SCBU W201 C</v>
      </c>
      <c r="B6345" t="s">
        <v>234</v>
      </c>
      <c r="C6345" t="s">
        <v>14444</v>
      </c>
      <c r="D6345" t="s">
        <v>7953</v>
      </c>
      <c r="E6345" t="s">
        <v>7954</v>
      </c>
      <c r="F6345" t="s">
        <v>13844</v>
      </c>
      <c r="G6345" s="11"/>
      <c r="H6345" s="11"/>
    </row>
    <row r="6346" spans="1:8" x14ac:dyDescent="0.2">
      <c r="A6346" t="str">
        <f t="shared" si="109"/>
        <v>RYR16Selsey Ward S102 C</v>
      </c>
      <c r="B6346" t="s">
        <v>234</v>
      </c>
      <c r="C6346" t="s">
        <v>14444</v>
      </c>
      <c r="D6346" t="s">
        <v>7953</v>
      </c>
      <c r="E6346" t="s">
        <v>7954</v>
      </c>
      <c r="F6346" t="s">
        <v>13845</v>
      </c>
      <c r="G6346" s="11"/>
      <c r="H6346" s="11"/>
    </row>
    <row r="6347" spans="1:8" x14ac:dyDescent="0.2">
      <c r="A6347" t="str">
        <f t="shared" si="109"/>
        <v>RYR16Wittering Ward S205 C</v>
      </c>
      <c r="B6347" t="s">
        <v>234</v>
      </c>
      <c r="C6347" t="s">
        <v>14444</v>
      </c>
      <c r="D6347" t="s">
        <v>7953</v>
      </c>
      <c r="E6347" t="s">
        <v>7954</v>
      </c>
      <c r="F6347" t="s">
        <v>13846</v>
      </c>
      <c r="G6347" s="11"/>
      <c r="H6347" s="11"/>
    </row>
    <row r="6348" spans="1:8" x14ac:dyDescent="0.2">
      <c r="A6348" t="str">
        <f t="shared" si="109"/>
        <v>G0W1CRACH High Dependancy Unit HDU- Level 8</v>
      </c>
      <c r="B6348" t="s">
        <v>234</v>
      </c>
      <c r="C6348" t="s">
        <v>14444</v>
      </c>
      <c r="D6348" t="s">
        <v>7953</v>
      </c>
      <c r="E6348" t="s">
        <v>7954</v>
      </c>
      <c r="F6348" t="s">
        <v>13847</v>
      </c>
      <c r="G6348" s="11"/>
      <c r="H6348" s="11"/>
    </row>
    <row r="6349" spans="1:8" x14ac:dyDescent="0.2">
      <c r="A6349" t="str">
        <f t="shared" si="109"/>
        <v>G0W1CRACH Medical Ward - Level 9</v>
      </c>
      <c r="B6349" t="s">
        <v>234</v>
      </c>
      <c r="C6349" t="s">
        <v>14444</v>
      </c>
      <c r="D6349" t="s">
        <v>14452</v>
      </c>
      <c r="E6349" t="s">
        <v>6643</v>
      </c>
      <c r="F6349" t="s">
        <v>8901</v>
      </c>
      <c r="G6349" s="11"/>
      <c r="H6349" s="11"/>
    </row>
    <row r="6350" spans="1:8" x14ac:dyDescent="0.2">
      <c r="A6350" t="str">
        <f t="shared" si="109"/>
        <v>G0W1CRACH Surgical Ward - Level 8</v>
      </c>
      <c r="B6350" t="s">
        <v>234</v>
      </c>
      <c r="C6350" t="s">
        <v>14444</v>
      </c>
      <c r="D6350" t="s">
        <v>14452</v>
      </c>
      <c r="E6350" t="s">
        <v>6643</v>
      </c>
      <c r="F6350" t="s">
        <v>8902</v>
      </c>
      <c r="G6350" s="11"/>
      <c r="H6350" s="11"/>
    </row>
    <row r="6351" spans="1:8" x14ac:dyDescent="0.2">
      <c r="A6351" t="str">
        <f t="shared" si="109"/>
        <v>G0W1CRSCH Trevor Mann Baby Unit L14 Thomas Kemp Tower</v>
      </c>
      <c r="B6351" t="s">
        <v>234</v>
      </c>
      <c r="C6351" t="s">
        <v>14444</v>
      </c>
      <c r="D6351" t="s">
        <v>14452</v>
      </c>
      <c r="E6351" t="s">
        <v>6643</v>
      </c>
      <c r="F6351" t="s">
        <v>8903</v>
      </c>
      <c r="G6351" s="11"/>
      <c r="H6351" s="11"/>
    </row>
    <row r="6352" spans="1:8" x14ac:dyDescent="0.2">
      <c r="A6352" t="str">
        <f t="shared" si="109"/>
        <v>G0W1CSpecial Care Baby Unit PRH</v>
      </c>
      <c r="B6352" t="s">
        <v>234</v>
      </c>
      <c r="C6352" t="s">
        <v>14444</v>
      </c>
      <c r="D6352" t="s">
        <v>14452</v>
      </c>
      <c r="E6352" t="s">
        <v>6643</v>
      </c>
      <c r="F6352" t="s">
        <v>8904</v>
      </c>
      <c r="G6352" s="11"/>
      <c r="H6352" s="11"/>
    </row>
    <row r="6353" spans="1:8" x14ac:dyDescent="0.2">
      <c r="A6353" t="str">
        <f t="shared" si="109"/>
        <v>RYR18Balcombe Ward M606 W</v>
      </c>
      <c r="B6353" t="s">
        <v>234</v>
      </c>
      <c r="C6353" t="s">
        <v>14444</v>
      </c>
      <c r="D6353" t="s">
        <v>14452</v>
      </c>
      <c r="E6353" t="s">
        <v>6643</v>
      </c>
      <c r="F6353" t="s">
        <v>8905</v>
      </c>
      <c r="G6353" s="11"/>
      <c r="H6353" s="11"/>
    </row>
    <row r="6354" spans="1:8" x14ac:dyDescent="0.2">
      <c r="A6354" t="str">
        <f t="shared" si="109"/>
        <v>RYR18Barrow Ward M656 W</v>
      </c>
      <c r="B6354" t="s">
        <v>234</v>
      </c>
      <c r="C6354" t="s">
        <v>14444</v>
      </c>
      <c r="D6354" t="s">
        <v>7955</v>
      </c>
      <c r="E6354" t="s">
        <v>1246</v>
      </c>
      <c r="F6354" t="s">
        <v>13848</v>
      </c>
      <c r="G6354" s="11"/>
      <c r="H6354" s="11"/>
    </row>
    <row r="6355" spans="1:8" x14ac:dyDescent="0.2">
      <c r="A6355" t="str">
        <f t="shared" si="109"/>
        <v>RYR18Becket Ward M651 W</v>
      </c>
      <c r="B6355" t="s">
        <v>234</v>
      </c>
      <c r="C6355" t="s">
        <v>14444</v>
      </c>
      <c r="D6355" t="s">
        <v>7955</v>
      </c>
      <c r="E6355" t="s">
        <v>1246</v>
      </c>
      <c r="F6355" t="s">
        <v>13849</v>
      </c>
      <c r="G6355" s="11"/>
      <c r="H6355" s="11"/>
    </row>
    <row r="6356" spans="1:8" x14ac:dyDescent="0.2">
      <c r="A6356" t="str">
        <f t="shared" si="109"/>
        <v>RYR18Beeding Ward W702 W</v>
      </c>
      <c r="B6356" t="s">
        <v>234</v>
      </c>
      <c r="C6356" t="s">
        <v>14444</v>
      </c>
      <c r="D6356" t="s">
        <v>7955</v>
      </c>
      <c r="E6356" t="s">
        <v>1246</v>
      </c>
      <c r="F6356" t="s">
        <v>13850</v>
      </c>
      <c r="G6356" s="11"/>
      <c r="H6356" s="11"/>
    </row>
    <row r="6357" spans="1:8" x14ac:dyDescent="0.2">
      <c r="A6357" t="str">
        <f t="shared" ref="A6357:A6420" si="110">CONCATENATE(D6358,F6358)</f>
        <v>RYR18Bluefin Ward W706 W</v>
      </c>
      <c r="B6357" t="s">
        <v>234</v>
      </c>
      <c r="C6357" t="s">
        <v>14444</v>
      </c>
      <c r="D6357" t="s">
        <v>7955</v>
      </c>
      <c r="E6357" t="s">
        <v>1246</v>
      </c>
      <c r="F6357" t="s">
        <v>13851</v>
      </c>
      <c r="G6357" s="11"/>
      <c r="H6357" s="11"/>
    </row>
    <row r="6358" spans="1:8" x14ac:dyDescent="0.2">
      <c r="A6358" t="str">
        <f t="shared" si="110"/>
        <v>RYR18Botolphs Ward M666 W</v>
      </c>
      <c r="B6358" t="s">
        <v>234</v>
      </c>
      <c r="C6358" t="s">
        <v>14444</v>
      </c>
      <c r="D6358" t="s">
        <v>7955</v>
      </c>
      <c r="E6358" t="s">
        <v>1246</v>
      </c>
      <c r="F6358" t="s">
        <v>13852</v>
      </c>
      <c r="G6358" s="11"/>
      <c r="H6358" s="11"/>
    </row>
    <row r="6359" spans="1:8" x14ac:dyDescent="0.2">
      <c r="A6359" t="str">
        <f t="shared" si="110"/>
        <v>RYR18Broadwater Ward M662 W</v>
      </c>
      <c r="B6359" t="s">
        <v>234</v>
      </c>
      <c r="C6359" t="s">
        <v>14444</v>
      </c>
      <c r="D6359" t="s">
        <v>7955</v>
      </c>
      <c r="E6359" t="s">
        <v>1246</v>
      </c>
      <c r="F6359" t="s">
        <v>13853</v>
      </c>
      <c r="G6359" s="11"/>
      <c r="H6359" s="11"/>
    </row>
    <row r="6360" spans="1:8" x14ac:dyDescent="0.2">
      <c r="A6360" t="str">
        <f t="shared" si="110"/>
        <v>RYR18Buckingham Ward M661 W</v>
      </c>
      <c r="B6360" t="s">
        <v>234</v>
      </c>
      <c r="C6360" t="s">
        <v>14444</v>
      </c>
      <c r="D6360" t="s">
        <v>7955</v>
      </c>
      <c r="E6360" t="s">
        <v>1246</v>
      </c>
      <c r="F6360" t="s">
        <v>13854</v>
      </c>
      <c r="G6360" s="11"/>
      <c r="H6360" s="11"/>
    </row>
    <row r="6361" spans="1:8" x14ac:dyDescent="0.2">
      <c r="A6361" t="str">
        <f t="shared" si="110"/>
        <v>RYR18Burlington Ward M657 W</v>
      </c>
      <c r="B6361" t="s">
        <v>234</v>
      </c>
      <c r="C6361" t="s">
        <v>14444</v>
      </c>
      <c r="D6361" t="s">
        <v>7955</v>
      </c>
      <c r="E6361" t="s">
        <v>1246</v>
      </c>
      <c r="F6361" t="s">
        <v>13855</v>
      </c>
      <c r="G6361" s="11"/>
      <c r="H6361" s="11"/>
    </row>
    <row r="6362" spans="1:8" x14ac:dyDescent="0.2">
      <c r="A6362" t="str">
        <f t="shared" si="110"/>
        <v>RYR18Castle Ward M603 W</v>
      </c>
      <c r="B6362" t="s">
        <v>234</v>
      </c>
      <c r="C6362" t="s">
        <v>14444</v>
      </c>
      <c r="D6362" t="s">
        <v>7955</v>
      </c>
      <c r="E6362" t="s">
        <v>1246</v>
      </c>
      <c r="F6362" t="s">
        <v>13856</v>
      </c>
      <c r="G6362" s="11"/>
      <c r="H6362" s="11"/>
    </row>
    <row r="6363" spans="1:8" x14ac:dyDescent="0.2">
      <c r="A6363" t="str">
        <f t="shared" si="110"/>
        <v>RYR18Chiltington Ward S609 W</v>
      </c>
      <c r="B6363" t="s">
        <v>234</v>
      </c>
      <c r="C6363" t="s">
        <v>14444</v>
      </c>
      <c r="D6363" t="s">
        <v>7955</v>
      </c>
      <c r="E6363" t="s">
        <v>1246</v>
      </c>
      <c r="F6363" t="s">
        <v>13857</v>
      </c>
      <c r="G6363" s="11"/>
      <c r="H6363" s="11"/>
    </row>
    <row r="6364" spans="1:8" x14ac:dyDescent="0.2">
      <c r="A6364" t="str">
        <f t="shared" si="110"/>
        <v>RYR18Clapham Ward S608 W</v>
      </c>
      <c r="B6364" t="s">
        <v>234</v>
      </c>
      <c r="C6364" t="s">
        <v>14444</v>
      </c>
      <c r="D6364" t="s">
        <v>7955</v>
      </c>
      <c r="E6364" t="s">
        <v>1246</v>
      </c>
      <c r="F6364" t="s">
        <v>13858</v>
      </c>
      <c r="G6364" s="11"/>
      <c r="H6364" s="11"/>
    </row>
    <row r="6365" spans="1:8" x14ac:dyDescent="0.2">
      <c r="A6365" t="str">
        <f t="shared" si="110"/>
        <v>RYR18Coombes Ward S711 W</v>
      </c>
      <c r="B6365" t="s">
        <v>234</v>
      </c>
      <c r="C6365" t="s">
        <v>14444</v>
      </c>
      <c r="D6365" t="s">
        <v>7955</v>
      </c>
      <c r="E6365" t="s">
        <v>1246</v>
      </c>
      <c r="F6365" t="s">
        <v>13859</v>
      </c>
      <c r="G6365" s="11"/>
      <c r="H6365" s="11"/>
    </row>
    <row r="6366" spans="1:8" x14ac:dyDescent="0.2">
      <c r="A6366" t="str">
        <f t="shared" si="110"/>
        <v>RYR18Courtlands Ward M536 W</v>
      </c>
      <c r="B6366" t="s">
        <v>234</v>
      </c>
      <c r="C6366" t="s">
        <v>14444</v>
      </c>
      <c r="D6366" t="s">
        <v>7955</v>
      </c>
      <c r="E6366" t="s">
        <v>1246</v>
      </c>
      <c r="F6366" t="s">
        <v>13860</v>
      </c>
      <c r="G6366" s="11"/>
      <c r="H6366" s="11"/>
    </row>
    <row r="6367" spans="1:8" x14ac:dyDescent="0.2">
      <c r="A6367" t="str">
        <f t="shared" si="110"/>
        <v>RYR18Ditchling Ward M903 W</v>
      </c>
      <c r="B6367" t="s">
        <v>234</v>
      </c>
      <c r="C6367" t="s">
        <v>14444</v>
      </c>
      <c r="D6367" t="s">
        <v>7955</v>
      </c>
      <c r="E6367" t="s">
        <v>1246</v>
      </c>
      <c r="F6367" t="s">
        <v>13861</v>
      </c>
      <c r="G6367" s="11"/>
      <c r="H6367" s="11"/>
    </row>
    <row r="6368" spans="1:8" x14ac:dyDescent="0.2">
      <c r="A6368" t="str">
        <f t="shared" si="110"/>
        <v>RYR18Downlands Suite T901 W</v>
      </c>
      <c r="B6368" t="s">
        <v>234</v>
      </c>
      <c r="C6368" t="s">
        <v>14444</v>
      </c>
      <c r="D6368" t="s">
        <v>7955</v>
      </c>
      <c r="E6368" t="s">
        <v>1246</v>
      </c>
      <c r="F6368" t="s">
        <v>13862</v>
      </c>
      <c r="G6368" s="11"/>
      <c r="H6368" s="11"/>
    </row>
    <row r="6369" spans="1:8" x14ac:dyDescent="0.2">
      <c r="A6369" t="str">
        <f t="shared" si="110"/>
        <v>RYR18Durrington Ward M665 W</v>
      </c>
      <c r="B6369" t="s">
        <v>234</v>
      </c>
      <c r="C6369" t="s">
        <v>14444</v>
      </c>
      <c r="D6369" t="s">
        <v>7955</v>
      </c>
      <c r="E6369" t="s">
        <v>1246</v>
      </c>
      <c r="F6369" t="s">
        <v>13863</v>
      </c>
      <c r="H6369" s="16"/>
    </row>
    <row r="6370" spans="1:8" x14ac:dyDescent="0.2">
      <c r="A6370" t="str">
        <f t="shared" si="110"/>
        <v>RYR18Eartham Ward M658 W</v>
      </c>
      <c r="B6370" s="19" t="s">
        <v>234</v>
      </c>
      <c r="C6370" t="s">
        <v>14444</v>
      </c>
      <c r="D6370" t="s">
        <v>7955</v>
      </c>
      <c r="E6370" t="s">
        <v>1246</v>
      </c>
      <c r="F6370" t="s">
        <v>13864</v>
      </c>
      <c r="G6370" s="11"/>
      <c r="H6370" s="11"/>
    </row>
    <row r="6371" spans="1:8" x14ac:dyDescent="0.2">
      <c r="A6371" t="str">
        <f t="shared" si="110"/>
        <v>RYR18Eastbrook Ward M602 W</v>
      </c>
      <c r="B6371" t="s">
        <v>234</v>
      </c>
      <c r="C6371" t="s">
        <v>14444</v>
      </c>
      <c r="D6371" t="s">
        <v>7955</v>
      </c>
      <c r="E6371" t="s">
        <v>1246</v>
      </c>
      <c r="F6371" t="s">
        <v>13865</v>
      </c>
      <c r="G6371" s="11"/>
      <c r="H6371" s="11"/>
    </row>
    <row r="6372" spans="1:8" x14ac:dyDescent="0.2">
      <c r="A6372" t="str">
        <f t="shared" si="110"/>
        <v>RYR18Emergency Floor M600 W</v>
      </c>
      <c r="B6372" t="s">
        <v>234</v>
      </c>
      <c r="C6372" t="s">
        <v>14444</v>
      </c>
      <c r="D6372" t="s">
        <v>7955</v>
      </c>
      <c r="E6372" t="s">
        <v>1246</v>
      </c>
      <c r="F6372" t="s">
        <v>13866</v>
      </c>
      <c r="G6372" s="11"/>
      <c r="H6372" s="11"/>
    </row>
    <row r="6373" spans="1:8" x14ac:dyDescent="0.2">
      <c r="A6373" t="str">
        <f t="shared" si="110"/>
        <v>RYR18Erringham Ward M604 W</v>
      </c>
      <c r="B6373" t="s">
        <v>234</v>
      </c>
      <c r="C6373" t="s">
        <v>14444</v>
      </c>
      <c r="D6373" t="s">
        <v>7955</v>
      </c>
      <c r="E6373" t="s">
        <v>1246</v>
      </c>
      <c r="F6373" t="s">
        <v>13867</v>
      </c>
      <c r="G6373" s="11"/>
      <c r="H6373" s="11"/>
    </row>
    <row r="6374" spans="1:8" x14ac:dyDescent="0.2">
      <c r="A6374" t="str">
        <f t="shared" si="110"/>
        <v>RYR18ESCU S555 W</v>
      </c>
      <c r="B6374" t="s">
        <v>234</v>
      </c>
      <c r="C6374" t="s">
        <v>14444</v>
      </c>
      <c r="D6374" t="s">
        <v>7955</v>
      </c>
      <c r="E6374" t="s">
        <v>1246</v>
      </c>
      <c r="F6374" t="s">
        <v>13868</v>
      </c>
      <c r="G6374" s="11"/>
      <c r="H6374" s="11"/>
    </row>
    <row r="6375" spans="1:8" x14ac:dyDescent="0.2">
      <c r="A6375" t="str">
        <f t="shared" si="110"/>
        <v>RBK02Acute Medical Unit</v>
      </c>
      <c r="B6375" t="s">
        <v>234</v>
      </c>
      <c r="C6375" t="s">
        <v>14444</v>
      </c>
      <c r="D6375" t="s">
        <v>7955</v>
      </c>
      <c r="E6375" t="s">
        <v>1246</v>
      </c>
      <c r="F6375" t="s">
        <v>13869</v>
      </c>
      <c r="G6375" s="11"/>
      <c r="H6375" s="11"/>
    </row>
    <row r="6376" spans="1:8" x14ac:dyDescent="0.2">
      <c r="A6376" t="str">
        <f t="shared" si="110"/>
        <v>RBK02Acute Surgical Unit</v>
      </c>
      <c r="B6376" t="s">
        <v>229</v>
      </c>
      <c r="C6376" t="s">
        <v>13710</v>
      </c>
      <c r="D6376" t="s">
        <v>993</v>
      </c>
      <c r="E6376" t="s">
        <v>994</v>
      </c>
      <c r="F6376" t="s">
        <v>9310</v>
      </c>
      <c r="G6376" s="11"/>
      <c r="H6376" s="11"/>
    </row>
    <row r="6377" spans="1:8" x14ac:dyDescent="0.2">
      <c r="A6377" t="str">
        <f t="shared" si="110"/>
        <v>RBK02Intensive Care Unit</v>
      </c>
      <c r="B6377" t="s">
        <v>229</v>
      </c>
      <c r="C6377" t="s">
        <v>13710</v>
      </c>
      <c r="D6377" t="s">
        <v>993</v>
      </c>
      <c r="E6377" t="s">
        <v>994</v>
      </c>
      <c r="F6377" t="s">
        <v>13711</v>
      </c>
      <c r="G6377" s="11"/>
      <c r="H6377" s="11"/>
    </row>
    <row r="6378" spans="1:8" x14ac:dyDescent="0.2">
      <c r="A6378" t="str">
        <f t="shared" si="110"/>
        <v>RBK02Paediatric Assessment Unit</v>
      </c>
      <c r="B6378" t="s">
        <v>229</v>
      </c>
      <c r="C6378" t="s">
        <v>13710</v>
      </c>
      <c r="D6378" t="s">
        <v>993</v>
      </c>
      <c r="E6378" t="s">
        <v>994</v>
      </c>
      <c r="F6378" t="s">
        <v>8803</v>
      </c>
      <c r="G6378" s="11"/>
      <c r="H6378" s="11"/>
    </row>
    <row r="6379" spans="1:8" x14ac:dyDescent="0.2">
      <c r="A6379" t="str">
        <f t="shared" si="110"/>
        <v>RBK02Surgical Assessment Unit</v>
      </c>
      <c r="B6379" t="s">
        <v>229</v>
      </c>
      <c r="C6379" t="s">
        <v>13710</v>
      </c>
      <c r="D6379" t="s">
        <v>993</v>
      </c>
      <c r="E6379" t="s">
        <v>994</v>
      </c>
      <c r="F6379" t="s">
        <v>13712</v>
      </c>
      <c r="G6379" s="11"/>
      <c r="H6379" s="11"/>
    </row>
    <row r="6380" spans="1:8" x14ac:dyDescent="0.2">
      <c r="A6380" t="str">
        <f t="shared" si="110"/>
        <v>RBK02Surgical Short Stay</v>
      </c>
      <c r="B6380" t="s">
        <v>229</v>
      </c>
      <c r="C6380" t="s">
        <v>13710</v>
      </c>
      <c r="D6380" t="s">
        <v>993</v>
      </c>
      <c r="E6380" t="s">
        <v>994</v>
      </c>
      <c r="F6380" t="s">
        <v>8781</v>
      </c>
      <c r="G6380" s="11" t="s">
        <v>13714</v>
      </c>
      <c r="H6380" s="11">
        <v>43794</v>
      </c>
    </row>
    <row r="6381" spans="1:8" x14ac:dyDescent="0.2">
      <c r="A6381" t="str">
        <f t="shared" si="110"/>
        <v>RBK02Ward 01</v>
      </c>
      <c r="B6381" t="s">
        <v>229</v>
      </c>
      <c r="C6381" t="s">
        <v>13710</v>
      </c>
      <c r="D6381" t="s">
        <v>993</v>
      </c>
      <c r="E6381" t="s">
        <v>994</v>
      </c>
      <c r="F6381" t="s">
        <v>13713</v>
      </c>
      <c r="G6381" s="11"/>
      <c r="H6381" s="11"/>
    </row>
    <row r="6382" spans="1:8" x14ac:dyDescent="0.2">
      <c r="A6382" t="str">
        <f t="shared" si="110"/>
        <v>RBK02Ward 02</v>
      </c>
      <c r="B6382" t="s">
        <v>229</v>
      </c>
      <c r="C6382" t="s">
        <v>13710</v>
      </c>
      <c r="D6382" t="s">
        <v>993</v>
      </c>
      <c r="E6382" t="s">
        <v>994</v>
      </c>
      <c r="F6382" t="s">
        <v>8358</v>
      </c>
      <c r="G6382" s="11"/>
      <c r="H6382" s="11"/>
    </row>
    <row r="6383" spans="1:8" x14ac:dyDescent="0.2">
      <c r="A6383" t="str">
        <f t="shared" si="110"/>
        <v>RBK02Ward 03</v>
      </c>
      <c r="B6383" t="s">
        <v>229</v>
      </c>
      <c r="C6383" t="s">
        <v>13710</v>
      </c>
      <c r="D6383" t="s">
        <v>993</v>
      </c>
      <c r="E6383" t="s">
        <v>994</v>
      </c>
      <c r="F6383" t="s">
        <v>8359</v>
      </c>
      <c r="G6383" s="11"/>
      <c r="H6383" s="11"/>
    </row>
    <row r="6384" spans="1:8" x14ac:dyDescent="0.2">
      <c r="A6384" t="str">
        <f t="shared" si="110"/>
        <v>RBK02Ward 04</v>
      </c>
      <c r="B6384" t="s">
        <v>229</v>
      </c>
      <c r="C6384" t="s">
        <v>13710</v>
      </c>
      <c r="D6384" t="s">
        <v>993</v>
      </c>
      <c r="E6384" t="s">
        <v>994</v>
      </c>
      <c r="F6384" t="s">
        <v>13715</v>
      </c>
      <c r="G6384" s="11"/>
      <c r="H6384" s="11"/>
    </row>
    <row r="6385" spans="1:8" x14ac:dyDescent="0.2">
      <c r="A6385" t="str">
        <f t="shared" si="110"/>
        <v>RBK02Ward 07</v>
      </c>
      <c r="B6385" t="s">
        <v>229</v>
      </c>
      <c r="C6385" t="s">
        <v>13710</v>
      </c>
      <c r="D6385" t="s">
        <v>993</v>
      </c>
      <c r="E6385" t="s">
        <v>994</v>
      </c>
      <c r="F6385" t="s">
        <v>8360</v>
      </c>
      <c r="G6385" s="11"/>
      <c r="H6385" s="11"/>
    </row>
    <row r="6386" spans="1:8" x14ac:dyDescent="0.2">
      <c r="A6386" t="str">
        <f t="shared" si="110"/>
        <v>RBK02Ward 09</v>
      </c>
      <c r="B6386" t="s">
        <v>229</v>
      </c>
      <c r="C6386" t="s">
        <v>13710</v>
      </c>
      <c r="D6386" t="s">
        <v>993</v>
      </c>
      <c r="E6386" t="s">
        <v>994</v>
      </c>
      <c r="F6386" t="s">
        <v>8363</v>
      </c>
      <c r="G6386" s="11"/>
      <c r="H6386" s="11"/>
    </row>
    <row r="6387" spans="1:8" x14ac:dyDescent="0.2">
      <c r="A6387" t="str">
        <f t="shared" si="110"/>
        <v>RBK02Ward 11</v>
      </c>
      <c r="B6387" t="s">
        <v>229</v>
      </c>
      <c r="C6387" t="s">
        <v>13710</v>
      </c>
      <c r="D6387" t="s">
        <v>993</v>
      </c>
      <c r="E6387" t="s">
        <v>994</v>
      </c>
      <c r="F6387" t="s">
        <v>8364</v>
      </c>
      <c r="G6387" s="11" t="s">
        <v>13716</v>
      </c>
      <c r="H6387" s="11">
        <v>43809</v>
      </c>
    </row>
    <row r="6388" spans="1:8" x14ac:dyDescent="0.2">
      <c r="A6388" t="str">
        <f t="shared" si="110"/>
        <v>RBK02Ward 12</v>
      </c>
      <c r="B6388" t="s">
        <v>229</v>
      </c>
      <c r="C6388" t="s">
        <v>13710</v>
      </c>
      <c r="D6388" t="s">
        <v>993</v>
      </c>
      <c r="E6388" t="s">
        <v>994</v>
      </c>
      <c r="F6388" t="s">
        <v>8750</v>
      </c>
      <c r="G6388" s="11" t="s">
        <v>13714</v>
      </c>
      <c r="H6388" s="11">
        <v>43794</v>
      </c>
    </row>
    <row r="6389" spans="1:8" x14ac:dyDescent="0.2">
      <c r="A6389" t="str">
        <f t="shared" si="110"/>
        <v>RBK02Ward 14</v>
      </c>
      <c r="B6389" t="s">
        <v>229</v>
      </c>
      <c r="C6389" t="s">
        <v>13710</v>
      </c>
      <c r="D6389" t="s">
        <v>993</v>
      </c>
      <c r="E6389" t="s">
        <v>994</v>
      </c>
      <c r="F6389" t="s">
        <v>8751</v>
      </c>
      <c r="G6389" s="11"/>
      <c r="H6389" s="12"/>
    </row>
    <row r="6390" spans="1:8" x14ac:dyDescent="0.2">
      <c r="A6390" t="str">
        <f t="shared" si="110"/>
        <v>RBK02Ward 15</v>
      </c>
      <c r="B6390" t="s">
        <v>229</v>
      </c>
      <c r="C6390" t="s">
        <v>13710</v>
      </c>
      <c r="D6390" t="s">
        <v>993</v>
      </c>
      <c r="E6390" t="s">
        <v>994</v>
      </c>
      <c r="F6390" t="s">
        <v>8367</v>
      </c>
      <c r="G6390" s="11"/>
      <c r="H6390" s="12"/>
    </row>
    <row r="6391" spans="1:8" x14ac:dyDescent="0.2">
      <c r="A6391" t="str">
        <f t="shared" si="110"/>
        <v>RBK02Ward 16</v>
      </c>
      <c r="B6391" t="s">
        <v>229</v>
      </c>
      <c r="C6391" t="s">
        <v>13710</v>
      </c>
      <c r="D6391" t="s">
        <v>993</v>
      </c>
      <c r="E6391" t="s">
        <v>994</v>
      </c>
      <c r="F6391" t="s">
        <v>8368</v>
      </c>
      <c r="G6391" s="11"/>
      <c r="H6391" s="11"/>
    </row>
    <row r="6392" spans="1:8" x14ac:dyDescent="0.2">
      <c r="A6392" t="str">
        <f t="shared" si="110"/>
        <v>RBK02Ward 17</v>
      </c>
      <c r="B6392" t="s">
        <v>229</v>
      </c>
      <c r="C6392" t="s">
        <v>13710</v>
      </c>
      <c r="D6392" t="s">
        <v>993</v>
      </c>
      <c r="E6392" t="s">
        <v>994</v>
      </c>
      <c r="F6392" t="s">
        <v>8369</v>
      </c>
      <c r="G6392" s="11"/>
      <c r="H6392" s="11"/>
    </row>
    <row r="6393" spans="1:8" x14ac:dyDescent="0.2">
      <c r="A6393" t="str">
        <f t="shared" si="110"/>
        <v>RBK02Ward 20A</v>
      </c>
      <c r="B6393" t="s">
        <v>229</v>
      </c>
      <c r="C6393" t="s">
        <v>13710</v>
      </c>
      <c r="D6393" t="s">
        <v>993</v>
      </c>
      <c r="E6393" t="s">
        <v>994</v>
      </c>
      <c r="F6393" t="s">
        <v>8370</v>
      </c>
      <c r="G6393" s="11"/>
      <c r="H6393" s="11"/>
    </row>
    <row r="6394" spans="1:8" x14ac:dyDescent="0.2">
      <c r="A6394" t="str">
        <f t="shared" si="110"/>
        <v>RBK02Ward 20B/20C</v>
      </c>
      <c r="B6394" t="s">
        <v>229</v>
      </c>
      <c r="C6394" t="s">
        <v>13710</v>
      </c>
      <c r="D6394" t="s">
        <v>993</v>
      </c>
      <c r="E6394" t="s">
        <v>994</v>
      </c>
      <c r="F6394" t="s">
        <v>13717</v>
      </c>
      <c r="G6394" s="11"/>
      <c r="H6394" s="11"/>
    </row>
    <row r="6395" spans="1:8" x14ac:dyDescent="0.2">
      <c r="A6395" t="str">
        <f t="shared" si="110"/>
        <v>RBK02Ward 21</v>
      </c>
      <c r="B6395" t="s">
        <v>229</v>
      </c>
      <c r="C6395" t="s">
        <v>13710</v>
      </c>
      <c r="D6395" t="s">
        <v>993</v>
      </c>
      <c r="E6395" t="s">
        <v>994</v>
      </c>
      <c r="F6395" t="s">
        <v>13718</v>
      </c>
      <c r="G6395" s="11"/>
      <c r="H6395" s="12"/>
    </row>
    <row r="6396" spans="1:8" x14ac:dyDescent="0.2">
      <c r="A6396" t="str">
        <f t="shared" si="110"/>
        <v>RBK02Ward 23</v>
      </c>
      <c r="B6396" t="s">
        <v>229</v>
      </c>
      <c r="C6396" t="s">
        <v>13710</v>
      </c>
      <c r="D6396" t="s">
        <v>993</v>
      </c>
      <c r="E6396" t="s">
        <v>994</v>
      </c>
      <c r="F6396" t="s">
        <v>8373</v>
      </c>
      <c r="G6396" s="11"/>
      <c r="H6396" s="12"/>
    </row>
    <row r="6397" spans="1:8" x14ac:dyDescent="0.2">
      <c r="A6397" t="str">
        <f t="shared" si="110"/>
        <v>RBK02Ward 28</v>
      </c>
      <c r="B6397" t="s">
        <v>229</v>
      </c>
      <c r="C6397" t="s">
        <v>13710</v>
      </c>
      <c r="D6397" t="s">
        <v>993</v>
      </c>
      <c r="E6397" t="s">
        <v>994</v>
      </c>
      <c r="F6397" t="s">
        <v>8784</v>
      </c>
      <c r="G6397" s="11"/>
      <c r="H6397" s="12"/>
    </row>
    <row r="6398" spans="1:8" x14ac:dyDescent="0.2">
      <c r="A6398" t="str">
        <f t="shared" si="110"/>
        <v>RBK02Ward 29</v>
      </c>
      <c r="B6398" t="s">
        <v>229</v>
      </c>
      <c r="C6398" t="s">
        <v>13710</v>
      </c>
      <c r="D6398" t="s">
        <v>993</v>
      </c>
      <c r="E6398" t="s">
        <v>994</v>
      </c>
      <c r="F6398" t="s">
        <v>8847</v>
      </c>
      <c r="G6398" s="11"/>
      <c r="H6398" s="12"/>
    </row>
    <row r="6399" spans="1:8" x14ac:dyDescent="0.2">
      <c r="A6399" t="str">
        <f t="shared" si="110"/>
        <v>RBK02Wards 24/25</v>
      </c>
      <c r="B6399" t="s">
        <v>229</v>
      </c>
      <c r="C6399" t="s">
        <v>13710</v>
      </c>
      <c r="D6399" t="s">
        <v>993</v>
      </c>
      <c r="E6399" t="s">
        <v>994</v>
      </c>
      <c r="F6399" t="s">
        <v>8848</v>
      </c>
      <c r="G6399" s="11"/>
      <c r="H6399" s="11"/>
    </row>
    <row r="6400" spans="1:8" x14ac:dyDescent="0.2">
      <c r="A6400" t="str">
        <f t="shared" si="110"/>
        <v>RWWHGW-B4-H - Ward B4 - Halton</v>
      </c>
      <c r="B6400" t="s">
        <v>229</v>
      </c>
      <c r="C6400" t="s">
        <v>13710</v>
      </c>
      <c r="D6400" t="s">
        <v>993</v>
      </c>
      <c r="E6400" t="s">
        <v>994</v>
      </c>
      <c r="F6400" t="s">
        <v>13719</v>
      </c>
      <c r="G6400" s="11"/>
      <c r="H6400" s="11"/>
    </row>
    <row r="6401" spans="1:8" x14ac:dyDescent="0.2">
      <c r="A6401" t="str">
        <f t="shared" si="110"/>
        <v>RWWHGW-CM1-H - Ward 1 - CMTC Treatment Centre</v>
      </c>
      <c r="B6401" t="s">
        <v>230</v>
      </c>
      <c r="C6401" t="s">
        <v>14236</v>
      </c>
      <c r="D6401" t="s">
        <v>5583</v>
      </c>
      <c r="E6401" t="s">
        <v>5584</v>
      </c>
      <c r="F6401" t="s">
        <v>13720</v>
      </c>
      <c r="G6401" s="11"/>
      <c r="H6401" s="11"/>
    </row>
    <row r="6402" spans="1:8" x14ac:dyDescent="0.2">
      <c r="A6402" t="str">
        <f t="shared" si="110"/>
        <v>RWWWHDelivery Suite</v>
      </c>
      <c r="B6402" t="s">
        <v>230</v>
      </c>
      <c r="C6402" t="s">
        <v>14236</v>
      </c>
      <c r="D6402" t="s">
        <v>5583</v>
      </c>
      <c r="E6402" t="s">
        <v>5584</v>
      </c>
      <c r="F6402" t="s">
        <v>13721</v>
      </c>
      <c r="G6402" s="11"/>
      <c r="H6402" s="11"/>
    </row>
    <row r="6403" spans="1:8" x14ac:dyDescent="0.2">
      <c r="A6403" t="str">
        <f t="shared" si="110"/>
        <v>RWWWHSAU</v>
      </c>
      <c r="B6403" t="s">
        <v>230</v>
      </c>
      <c r="C6403" t="s">
        <v>14236</v>
      </c>
      <c r="D6403" t="s">
        <v>5587</v>
      </c>
      <c r="E6403" t="s">
        <v>5588</v>
      </c>
      <c r="F6403" t="s">
        <v>8757</v>
      </c>
      <c r="G6403" s="11"/>
      <c r="H6403" s="12"/>
    </row>
    <row r="6404" spans="1:8" x14ac:dyDescent="0.2">
      <c r="A6404" t="str">
        <f t="shared" si="110"/>
        <v>RWWWHW-A1A - Ward A1 Asst</v>
      </c>
      <c r="B6404" t="s">
        <v>230</v>
      </c>
      <c r="C6404" t="s">
        <v>14236</v>
      </c>
      <c r="D6404" t="s">
        <v>5587</v>
      </c>
      <c r="E6404" t="s">
        <v>5588</v>
      </c>
      <c r="F6404" t="s">
        <v>8409</v>
      </c>
      <c r="G6404" s="11"/>
      <c r="H6404" s="11"/>
    </row>
    <row r="6405" spans="1:8" x14ac:dyDescent="0.2">
      <c r="A6405" t="str">
        <f t="shared" si="110"/>
        <v>RWWWHW-A2A - Ward A2 Admission</v>
      </c>
      <c r="B6405" t="s">
        <v>230</v>
      </c>
      <c r="C6405" t="s">
        <v>14236</v>
      </c>
      <c r="D6405" t="s">
        <v>5587</v>
      </c>
      <c r="E6405" t="s">
        <v>5588</v>
      </c>
      <c r="F6405" t="s">
        <v>13722</v>
      </c>
      <c r="G6405" s="11"/>
      <c r="H6405" s="12"/>
    </row>
    <row r="6406" spans="1:8" x14ac:dyDescent="0.2">
      <c r="A6406" t="str">
        <f t="shared" si="110"/>
        <v>RWWWHW-A4 - Ward A4</v>
      </c>
      <c r="B6406" t="s">
        <v>230</v>
      </c>
      <c r="C6406" t="s">
        <v>14236</v>
      </c>
      <c r="D6406" t="s">
        <v>5587</v>
      </c>
      <c r="E6406" t="s">
        <v>5588</v>
      </c>
      <c r="F6406" t="s">
        <v>13723</v>
      </c>
      <c r="G6406" s="11"/>
      <c r="H6406" s="11"/>
    </row>
    <row r="6407" spans="1:8" x14ac:dyDescent="0.2">
      <c r="A6407" t="str">
        <f t="shared" si="110"/>
        <v>RWWWHW-A5 - Ward A5</v>
      </c>
      <c r="B6407" t="s">
        <v>230</v>
      </c>
      <c r="C6407" t="s">
        <v>14236</v>
      </c>
      <c r="D6407" t="s">
        <v>5587</v>
      </c>
      <c r="E6407" t="s">
        <v>5588</v>
      </c>
      <c r="F6407" t="s">
        <v>13724</v>
      </c>
      <c r="G6407" s="11"/>
      <c r="H6407" s="11"/>
    </row>
    <row r="6408" spans="1:8" x14ac:dyDescent="0.2">
      <c r="A6408" t="str">
        <f t="shared" si="110"/>
        <v>RWWWHW-A6 - Ward A6</v>
      </c>
      <c r="B6408" t="s">
        <v>230</v>
      </c>
      <c r="C6408" t="s">
        <v>14236</v>
      </c>
      <c r="D6408" t="s">
        <v>5587</v>
      </c>
      <c r="E6408" t="s">
        <v>5588</v>
      </c>
      <c r="F6408" t="s">
        <v>13725</v>
      </c>
      <c r="G6408" s="11"/>
      <c r="H6408" s="11"/>
    </row>
    <row r="6409" spans="1:8" x14ac:dyDescent="0.2">
      <c r="A6409" t="str">
        <f t="shared" si="110"/>
        <v>RWWWHW-A7 - Ward A7</v>
      </c>
      <c r="B6409" t="s">
        <v>230</v>
      </c>
      <c r="C6409" t="s">
        <v>14236</v>
      </c>
      <c r="D6409" t="s">
        <v>5587</v>
      </c>
      <c r="E6409" t="s">
        <v>5588</v>
      </c>
      <c r="F6409" t="s">
        <v>13726</v>
      </c>
      <c r="G6409" s="11"/>
      <c r="H6409" s="12"/>
    </row>
    <row r="6410" spans="1:8" x14ac:dyDescent="0.2">
      <c r="A6410" t="str">
        <f t="shared" si="110"/>
        <v>RWWWHW-A8 - Ward A8</v>
      </c>
      <c r="B6410" t="s">
        <v>230</v>
      </c>
      <c r="C6410" t="s">
        <v>14236</v>
      </c>
      <c r="D6410" t="s">
        <v>5587</v>
      </c>
      <c r="E6410" t="s">
        <v>5588</v>
      </c>
      <c r="F6410" t="s">
        <v>13727</v>
      </c>
      <c r="G6410" s="11"/>
      <c r="H6410" s="11"/>
    </row>
    <row r="6411" spans="1:8" x14ac:dyDescent="0.2">
      <c r="A6411" t="str">
        <f t="shared" si="110"/>
        <v>RWWWHW-A9 - Ward A9</v>
      </c>
      <c r="B6411" t="s">
        <v>230</v>
      </c>
      <c r="C6411" t="s">
        <v>14236</v>
      </c>
      <c r="D6411" t="s">
        <v>5587</v>
      </c>
      <c r="E6411" t="s">
        <v>5588</v>
      </c>
      <c r="F6411" t="s">
        <v>13728</v>
      </c>
      <c r="G6411" s="11"/>
      <c r="H6411" s="11"/>
    </row>
    <row r="6412" spans="1:8" x14ac:dyDescent="0.2">
      <c r="A6412" t="str">
        <f t="shared" si="110"/>
        <v>RWWWHW-ACCU - ACCU</v>
      </c>
      <c r="B6412" t="s">
        <v>230</v>
      </c>
      <c r="C6412" t="s">
        <v>14236</v>
      </c>
      <c r="D6412" t="s">
        <v>5587</v>
      </c>
      <c r="E6412" t="s">
        <v>5588</v>
      </c>
      <c r="F6412" t="s">
        <v>13729</v>
      </c>
      <c r="G6412" s="11"/>
      <c r="H6412" s="12"/>
    </row>
    <row r="6413" spans="1:8" x14ac:dyDescent="0.2">
      <c r="A6413" t="str">
        <f t="shared" si="110"/>
        <v>RWWWHW-B11B/W-B11C /PAU- Ward B11</v>
      </c>
      <c r="B6413" t="s">
        <v>230</v>
      </c>
      <c r="C6413" t="s">
        <v>14236</v>
      </c>
      <c r="D6413" t="s">
        <v>5587</v>
      </c>
      <c r="E6413" t="s">
        <v>5588</v>
      </c>
      <c r="F6413" t="s">
        <v>13730</v>
      </c>
      <c r="G6413" s="11"/>
      <c r="H6413" s="12"/>
    </row>
    <row r="6414" spans="1:8" x14ac:dyDescent="0.2">
      <c r="A6414" t="str">
        <f t="shared" si="110"/>
        <v>RWWWHW-B12 - Ward B12 (Forget-me-not)</v>
      </c>
      <c r="B6414" t="s">
        <v>230</v>
      </c>
      <c r="C6414" t="s">
        <v>14236</v>
      </c>
      <c r="D6414" t="s">
        <v>5587</v>
      </c>
      <c r="E6414" t="s">
        <v>5588</v>
      </c>
      <c r="F6414" t="s">
        <v>13731</v>
      </c>
      <c r="G6414" s="11"/>
      <c r="H6414" s="12"/>
    </row>
    <row r="6415" spans="1:8" x14ac:dyDescent="0.2">
      <c r="A6415" t="str">
        <f t="shared" si="110"/>
        <v>RWWWHW-B14 - Ward B14</v>
      </c>
      <c r="B6415" t="s">
        <v>230</v>
      </c>
      <c r="C6415" t="s">
        <v>14236</v>
      </c>
      <c r="D6415" t="s">
        <v>5587</v>
      </c>
      <c r="E6415" t="s">
        <v>5588</v>
      </c>
      <c r="F6415" t="s">
        <v>13732</v>
      </c>
      <c r="G6415" s="11"/>
      <c r="H6415" s="12"/>
    </row>
    <row r="6416" spans="1:8" x14ac:dyDescent="0.2">
      <c r="A6416" t="str">
        <f t="shared" si="110"/>
        <v>RWWWHW-B18 - Ward B18</v>
      </c>
      <c r="B6416" t="s">
        <v>230</v>
      </c>
      <c r="C6416" t="s">
        <v>14236</v>
      </c>
      <c r="D6416" t="s">
        <v>5587</v>
      </c>
      <c r="E6416" t="s">
        <v>5588</v>
      </c>
      <c r="F6416" t="s">
        <v>13733</v>
      </c>
      <c r="G6416" s="11"/>
      <c r="H6416" s="11"/>
    </row>
    <row r="6417" spans="1:8" x14ac:dyDescent="0.2">
      <c r="A6417" t="str">
        <f t="shared" si="110"/>
        <v>RWWWHW-B19 - Ward B19</v>
      </c>
      <c r="B6417" t="s">
        <v>230</v>
      </c>
      <c r="C6417" t="s">
        <v>14236</v>
      </c>
      <c r="D6417" t="s">
        <v>5587</v>
      </c>
      <c r="E6417" t="s">
        <v>5588</v>
      </c>
      <c r="F6417" t="s">
        <v>13734</v>
      </c>
      <c r="G6417" s="11"/>
      <c r="H6417" s="11"/>
    </row>
    <row r="6418" spans="1:8" x14ac:dyDescent="0.2">
      <c r="A6418" t="str">
        <f t="shared" si="110"/>
        <v>RWWWHW-C20 - Ward C20</v>
      </c>
      <c r="B6418" t="s">
        <v>230</v>
      </c>
      <c r="C6418" t="s">
        <v>14236</v>
      </c>
      <c r="D6418" t="s">
        <v>5587</v>
      </c>
      <c r="E6418" t="s">
        <v>5588</v>
      </c>
      <c r="F6418" t="s">
        <v>13735</v>
      </c>
      <c r="G6418" s="11"/>
      <c r="H6418" s="12"/>
    </row>
    <row r="6419" spans="1:8" x14ac:dyDescent="0.2">
      <c r="A6419" t="str">
        <f t="shared" si="110"/>
        <v>RWWWHW-C21 - Ward C21</v>
      </c>
      <c r="B6419" t="s">
        <v>230</v>
      </c>
      <c r="C6419" t="s">
        <v>14236</v>
      </c>
      <c r="D6419" t="s">
        <v>5587</v>
      </c>
      <c r="E6419" t="s">
        <v>5588</v>
      </c>
      <c r="F6419" t="s">
        <v>13736</v>
      </c>
      <c r="G6419" s="11"/>
      <c r="H6419" s="12"/>
    </row>
    <row r="6420" spans="1:8" x14ac:dyDescent="0.2">
      <c r="A6420" t="str">
        <f t="shared" si="110"/>
        <v>RWWWHW-C23 - Ward C23</v>
      </c>
      <c r="B6420" t="s">
        <v>230</v>
      </c>
      <c r="C6420" t="s">
        <v>14236</v>
      </c>
      <c r="D6420" t="s">
        <v>5587</v>
      </c>
      <c r="E6420" t="s">
        <v>5588</v>
      </c>
      <c r="F6420" t="s">
        <v>13737</v>
      </c>
      <c r="G6420" s="11"/>
      <c r="H6420" s="12"/>
    </row>
    <row r="6421" spans="1:8" x14ac:dyDescent="0.2">
      <c r="A6421" t="str">
        <f t="shared" ref="A6421:A6484" si="111">CONCATENATE(D6422,F6422)</f>
        <v>RWWWHW-ICU - Intensive Care Unit</v>
      </c>
      <c r="B6421" t="s">
        <v>230</v>
      </c>
      <c r="C6421" t="s">
        <v>14236</v>
      </c>
      <c r="D6421" t="s">
        <v>5587</v>
      </c>
      <c r="E6421" t="s">
        <v>5588</v>
      </c>
      <c r="F6421" t="s">
        <v>13738</v>
      </c>
      <c r="G6421" s="11"/>
      <c r="H6421" s="12"/>
    </row>
    <row r="6422" spans="1:8" x14ac:dyDescent="0.2">
      <c r="A6422" t="str">
        <f t="shared" si="111"/>
        <v>RWWWHW-NHDU/W-NITU/W-NSC - Neonatal Unit</v>
      </c>
      <c r="B6422" t="s">
        <v>230</v>
      </c>
      <c r="C6422" t="s">
        <v>14236</v>
      </c>
      <c r="D6422" t="s">
        <v>5587</v>
      </c>
      <c r="E6422" t="s">
        <v>5588</v>
      </c>
      <c r="F6422" t="s">
        <v>13739</v>
      </c>
      <c r="G6422" s="11"/>
      <c r="H6422" s="11"/>
    </row>
    <row r="6423" spans="1:8" x14ac:dyDescent="0.2">
      <c r="A6423" t="str">
        <f t="shared" si="111"/>
        <v>RWG03De La Mare/Beckett</v>
      </c>
      <c r="B6423" t="s">
        <v>230</v>
      </c>
      <c r="C6423" t="s">
        <v>14236</v>
      </c>
      <c r="D6423" t="s">
        <v>5587</v>
      </c>
      <c r="E6423" t="s">
        <v>5588</v>
      </c>
      <c r="F6423" t="s">
        <v>13740</v>
      </c>
      <c r="G6423" s="11"/>
      <c r="H6423" s="11"/>
    </row>
    <row r="6424" spans="1:8" x14ac:dyDescent="0.2">
      <c r="A6424" t="str">
        <f t="shared" si="111"/>
        <v>RWG02AAU Blue &amp; Yellow Level 3</v>
      </c>
      <c r="B6424" t="s">
        <v>231</v>
      </c>
      <c r="C6424" t="s">
        <v>13741</v>
      </c>
      <c r="D6424" t="s">
        <v>5221</v>
      </c>
      <c r="E6424" t="s">
        <v>5222</v>
      </c>
      <c r="F6424" t="s">
        <v>13742</v>
      </c>
      <c r="G6424" s="11"/>
      <c r="H6424" s="12"/>
    </row>
    <row r="6425" spans="1:8" x14ac:dyDescent="0.2">
      <c r="A6425" t="str">
        <f t="shared" si="111"/>
        <v>RWG02AAU Blue Level 1</v>
      </c>
      <c r="B6425" t="s">
        <v>231</v>
      </c>
      <c r="C6425" t="s">
        <v>13741</v>
      </c>
      <c r="D6425" t="s">
        <v>5223</v>
      </c>
      <c r="E6425" t="s">
        <v>880</v>
      </c>
      <c r="F6425" t="s">
        <v>13743</v>
      </c>
      <c r="G6425" s="11"/>
      <c r="H6425" s="11"/>
    </row>
    <row r="6426" spans="1:8" x14ac:dyDescent="0.2">
      <c r="A6426" t="str">
        <f t="shared" si="111"/>
        <v>RWG02AAU Green Level 1</v>
      </c>
      <c r="B6426" t="s">
        <v>231</v>
      </c>
      <c r="C6426" t="s">
        <v>13741</v>
      </c>
      <c r="D6426" t="s">
        <v>5223</v>
      </c>
      <c r="E6426" t="s">
        <v>880</v>
      </c>
      <c r="F6426" t="s">
        <v>13744</v>
      </c>
      <c r="G6426" s="11"/>
      <c r="H6426" s="11"/>
    </row>
    <row r="6427" spans="1:8" x14ac:dyDescent="0.2">
      <c r="A6427" t="str">
        <f t="shared" si="111"/>
        <v>RWG02AAU Purple Level 1</v>
      </c>
      <c r="B6427" t="s">
        <v>231</v>
      </c>
      <c r="C6427" t="s">
        <v>13741</v>
      </c>
      <c r="D6427" t="s">
        <v>5223</v>
      </c>
      <c r="E6427" t="s">
        <v>880</v>
      </c>
      <c r="F6427" t="s">
        <v>13745</v>
      </c>
      <c r="G6427" s="11"/>
      <c r="H6427" s="12"/>
    </row>
    <row r="6428" spans="1:8" x14ac:dyDescent="0.2">
      <c r="A6428" t="str">
        <f t="shared" si="111"/>
        <v>RWG02AAU Red Suite</v>
      </c>
      <c r="B6428" t="s">
        <v>231</v>
      </c>
      <c r="C6428" t="s">
        <v>13741</v>
      </c>
      <c r="D6428" t="s">
        <v>5223</v>
      </c>
      <c r="E6428" t="s">
        <v>880</v>
      </c>
      <c r="F6428" t="s">
        <v>13746</v>
      </c>
      <c r="G6428" s="11"/>
      <c r="H6428" s="12"/>
    </row>
    <row r="6429" spans="1:8" x14ac:dyDescent="0.2">
      <c r="A6429" t="str">
        <f t="shared" si="111"/>
        <v>RWG02AAU Yellow Level 1</v>
      </c>
      <c r="B6429" t="s">
        <v>231</v>
      </c>
      <c r="C6429" t="s">
        <v>13741</v>
      </c>
      <c r="D6429" t="s">
        <v>5223</v>
      </c>
      <c r="E6429" t="s">
        <v>880</v>
      </c>
      <c r="F6429" t="s">
        <v>13747</v>
      </c>
      <c r="G6429" s="11"/>
      <c r="H6429" s="12"/>
    </row>
    <row r="6430" spans="1:8" x14ac:dyDescent="0.2">
      <c r="A6430" t="str">
        <f t="shared" si="111"/>
        <v>RWG02ABC</v>
      </c>
      <c r="B6430" t="s">
        <v>231</v>
      </c>
      <c r="C6430" t="s">
        <v>13741</v>
      </c>
      <c r="D6430" t="s">
        <v>5223</v>
      </c>
      <c r="E6430" t="s">
        <v>880</v>
      </c>
      <c r="F6430" t="s">
        <v>13748</v>
      </c>
      <c r="G6430" s="11"/>
      <c r="H6430" s="12"/>
    </row>
    <row r="6431" spans="1:8" x14ac:dyDescent="0.2">
      <c r="A6431" t="str">
        <f t="shared" si="111"/>
        <v>RWG02Acute Stroke Unit</v>
      </c>
      <c r="B6431" t="s">
        <v>231</v>
      </c>
      <c r="C6431" t="s">
        <v>13741</v>
      </c>
      <c r="D6431" t="s">
        <v>5223</v>
      </c>
      <c r="E6431" t="s">
        <v>880</v>
      </c>
      <c r="F6431" t="s">
        <v>13749</v>
      </c>
      <c r="G6431" s="11"/>
      <c r="H6431" s="11"/>
    </row>
    <row r="6432" spans="1:8" x14ac:dyDescent="0.2">
      <c r="A6432" t="str">
        <f t="shared" si="111"/>
        <v>RWG02Aldenham</v>
      </c>
      <c r="B6432" t="s">
        <v>231</v>
      </c>
      <c r="C6432" t="s">
        <v>13741</v>
      </c>
      <c r="D6432" t="s">
        <v>5223</v>
      </c>
      <c r="E6432" t="s">
        <v>880</v>
      </c>
      <c r="F6432" t="s">
        <v>11454</v>
      </c>
      <c r="G6432" s="11"/>
      <c r="H6432" s="11"/>
    </row>
    <row r="6433" spans="1:8" x14ac:dyDescent="0.2">
      <c r="A6433" t="str">
        <f t="shared" si="111"/>
        <v>RWG02Bluebell</v>
      </c>
      <c r="B6433" t="s">
        <v>231</v>
      </c>
      <c r="C6433" t="s">
        <v>13741</v>
      </c>
      <c r="D6433" t="s">
        <v>5223</v>
      </c>
      <c r="E6433" t="s">
        <v>880</v>
      </c>
      <c r="F6433" t="s">
        <v>13750</v>
      </c>
      <c r="G6433" s="11"/>
      <c r="H6433" s="11"/>
    </row>
    <row r="6434" spans="1:8" x14ac:dyDescent="0.2">
      <c r="A6434" t="str">
        <f t="shared" si="111"/>
        <v>RWG02Cardiac Care</v>
      </c>
      <c r="B6434" t="s">
        <v>231</v>
      </c>
      <c r="C6434" t="s">
        <v>13741</v>
      </c>
      <c r="D6434" t="s">
        <v>5223</v>
      </c>
      <c r="E6434" t="s">
        <v>880</v>
      </c>
      <c r="F6434" t="s">
        <v>10513</v>
      </c>
      <c r="G6434" s="11"/>
      <c r="H6434" s="11"/>
    </row>
    <row r="6435" spans="1:8" x14ac:dyDescent="0.2">
      <c r="A6435" t="str">
        <f t="shared" si="111"/>
        <v>RWG02Cassio</v>
      </c>
      <c r="B6435" t="s">
        <v>231</v>
      </c>
      <c r="C6435" t="s">
        <v>13741</v>
      </c>
      <c r="D6435" t="s">
        <v>5223</v>
      </c>
      <c r="E6435" t="s">
        <v>880</v>
      </c>
      <c r="F6435" t="s">
        <v>13751</v>
      </c>
      <c r="G6435" s="11"/>
      <c r="H6435" s="11"/>
    </row>
    <row r="6436" spans="1:8" x14ac:dyDescent="0.2">
      <c r="A6436" t="str">
        <f t="shared" si="111"/>
        <v>RWG02Cleves</v>
      </c>
      <c r="B6436" t="s">
        <v>231</v>
      </c>
      <c r="C6436" t="s">
        <v>13741</v>
      </c>
      <c r="D6436" t="s">
        <v>5223</v>
      </c>
      <c r="E6436" t="s">
        <v>880</v>
      </c>
      <c r="F6436" t="s">
        <v>13752</v>
      </c>
      <c r="G6436" s="11"/>
      <c r="H6436" s="12"/>
    </row>
    <row r="6437" spans="1:8" x14ac:dyDescent="0.2">
      <c r="A6437" t="str">
        <f t="shared" si="111"/>
        <v>RWG02Combined ITU</v>
      </c>
      <c r="B6437" t="s">
        <v>231</v>
      </c>
      <c r="C6437" t="s">
        <v>13741</v>
      </c>
      <c r="D6437" t="s">
        <v>5223</v>
      </c>
      <c r="E6437" t="s">
        <v>880</v>
      </c>
      <c r="F6437" t="s">
        <v>13753</v>
      </c>
      <c r="G6437" s="11"/>
      <c r="H6437" s="11"/>
    </row>
    <row r="6438" spans="1:8" x14ac:dyDescent="0.2">
      <c r="A6438" t="str">
        <f t="shared" si="111"/>
        <v>RWG02Croxley</v>
      </c>
      <c r="B6438" t="s">
        <v>231</v>
      </c>
      <c r="C6438" t="s">
        <v>13741</v>
      </c>
      <c r="D6438" t="s">
        <v>5223</v>
      </c>
      <c r="E6438" t="s">
        <v>880</v>
      </c>
      <c r="F6438" t="s">
        <v>13754</v>
      </c>
      <c r="G6438" s="11"/>
      <c r="H6438" s="11"/>
    </row>
    <row r="6439" spans="1:8" x14ac:dyDescent="0.2">
      <c r="A6439" t="str">
        <f t="shared" si="111"/>
        <v>RWG02Delivery Suite</v>
      </c>
      <c r="B6439" t="s">
        <v>231</v>
      </c>
      <c r="C6439" t="s">
        <v>13741</v>
      </c>
      <c r="D6439" t="s">
        <v>5223</v>
      </c>
      <c r="E6439" t="s">
        <v>880</v>
      </c>
      <c r="F6439" t="s">
        <v>13755</v>
      </c>
      <c r="G6439" s="11"/>
      <c r="H6439" s="12"/>
    </row>
    <row r="6440" spans="1:8" x14ac:dyDescent="0.2">
      <c r="A6440" t="str">
        <f t="shared" si="111"/>
        <v>RWG02Elizabeth</v>
      </c>
      <c r="B6440" t="s">
        <v>231</v>
      </c>
      <c r="C6440" t="s">
        <v>13741</v>
      </c>
      <c r="D6440" t="s">
        <v>5223</v>
      </c>
      <c r="E6440" t="s">
        <v>880</v>
      </c>
      <c r="F6440" t="s">
        <v>8757</v>
      </c>
      <c r="G6440" s="11"/>
      <c r="H6440" s="11"/>
    </row>
    <row r="6441" spans="1:8" x14ac:dyDescent="0.2">
      <c r="A6441" t="str">
        <f t="shared" si="111"/>
        <v>RWG02Flaunden</v>
      </c>
      <c r="B6441" t="s">
        <v>231</v>
      </c>
      <c r="C6441" t="s">
        <v>13741</v>
      </c>
      <c r="D6441" t="s">
        <v>5223</v>
      </c>
      <c r="E6441" t="s">
        <v>880</v>
      </c>
      <c r="F6441" t="s">
        <v>8649</v>
      </c>
      <c r="G6441" s="11"/>
      <c r="H6441" s="12"/>
    </row>
    <row r="6442" spans="1:8" x14ac:dyDescent="0.2">
      <c r="A6442" t="str">
        <f t="shared" si="111"/>
        <v>RWG02Heronsgate &amp; Gade</v>
      </c>
      <c r="B6442" t="s">
        <v>231</v>
      </c>
      <c r="C6442" t="s">
        <v>13741</v>
      </c>
      <c r="D6442" t="s">
        <v>5223</v>
      </c>
      <c r="E6442" t="s">
        <v>880</v>
      </c>
      <c r="F6442" t="s">
        <v>13756</v>
      </c>
      <c r="G6442" s="11"/>
      <c r="H6442" s="11"/>
    </row>
    <row r="6443" spans="1:8" x14ac:dyDescent="0.2">
      <c r="A6443" t="str">
        <f t="shared" si="111"/>
        <v>RWG02Katherine</v>
      </c>
      <c r="B6443" t="s">
        <v>231</v>
      </c>
      <c r="C6443" t="s">
        <v>13741</v>
      </c>
      <c r="D6443" t="s">
        <v>5223</v>
      </c>
      <c r="E6443" t="s">
        <v>880</v>
      </c>
      <c r="F6443" t="s">
        <v>13757</v>
      </c>
      <c r="G6443" s="11"/>
      <c r="H6443" s="11"/>
    </row>
    <row r="6444" spans="1:8" x14ac:dyDescent="0.2">
      <c r="A6444" t="str">
        <f t="shared" si="111"/>
        <v>RWG02Langley</v>
      </c>
      <c r="B6444" t="s">
        <v>231</v>
      </c>
      <c r="C6444" t="s">
        <v>13741</v>
      </c>
      <c r="D6444" t="s">
        <v>5223</v>
      </c>
      <c r="E6444" t="s">
        <v>880</v>
      </c>
      <c r="F6444" t="s">
        <v>13758</v>
      </c>
      <c r="G6444" s="11"/>
      <c r="H6444" s="11"/>
    </row>
    <row r="6445" spans="1:8" x14ac:dyDescent="0.2">
      <c r="A6445" t="str">
        <f t="shared" si="111"/>
        <v>RWG02Letchmore</v>
      </c>
      <c r="B6445" t="s">
        <v>231</v>
      </c>
      <c r="C6445" t="s">
        <v>13741</v>
      </c>
      <c r="D6445" t="s">
        <v>5223</v>
      </c>
      <c r="E6445" t="s">
        <v>880</v>
      </c>
      <c r="F6445" t="s">
        <v>10182</v>
      </c>
      <c r="G6445" s="11"/>
      <c r="H6445" s="11"/>
    </row>
    <row r="6446" spans="1:8" x14ac:dyDescent="0.2">
      <c r="A6446" t="str">
        <f t="shared" si="111"/>
        <v>RWG02Oxhey</v>
      </c>
      <c r="B6446" t="s">
        <v>231</v>
      </c>
      <c r="C6446" t="s">
        <v>13741</v>
      </c>
      <c r="D6446" t="s">
        <v>5223</v>
      </c>
      <c r="E6446" t="s">
        <v>880</v>
      </c>
      <c r="F6446" t="s">
        <v>13759</v>
      </c>
      <c r="G6446" s="11"/>
      <c r="H6446" s="11"/>
    </row>
    <row r="6447" spans="1:8" x14ac:dyDescent="0.2">
      <c r="A6447" t="str">
        <f t="shared" si="111"/>
        <v>RWG02Ridge</v>
      </c>
      <c r="B6447" t="s">
        <v>231</v>
      </c>
      <c r="C6447" t="s">
        <v>13741</v>
      </c>
      <c r="D6447" t="s">
        <v>5223</v>
      </c>
      <c r="E6447" t="s">
        <v>880</v>
      </c>
      <c r="F6447" t="s">
        <v>13760</v>
      </c>
      <c r="G6447" s="11"/>
      <c r="H6447" s="11"/>
    </row>
    <row r="6448" spans="1:8" x14ac:dyDescent="0.2">
      <c r="A6448" t="str">
        <f t="shared" si="111"/>
        <v>RWG02Sarratt</v>
      </c>
      <c r="B6448" t="s">
        <v>231</v>
      </c>
      <c r="C6448" t="s">
        <v>13741</v>
      </c>
      <c r="D6448" t="s">
        <v>5223</v>
      </c>
      <c r="E6448" t="s">
        <v>880</v>
      </c>
      <c r="F6448" t="s">
        <v>13761</v>
      </c>
      <c r="G6448" s="11"/>
      <c r="H6448" s="11"/>
    </row>
    <row r="6449" spans="1:8" x14ac:dyDescent="0.2">
      <c r="A6449" t="str">
        <f t="shared" si="111"/>
        <v>RWG02SCBU</v>
      </c>
      <c r="B6449" t="s">
        <v>231</v>
      </c>
      <c r="C6449" t="s">
        <v>13741</v>
      </c>
      <c r="D6449" t="s">
        <v>5223</v>
      </c>
      <c r="E6449" t="s">
        <v>880</v>
      </c>
      <c r="F6449" t="s">
        <v>13762</v>
      </c>
      <c r="G6449" s="11"/>
      <c r="H6449" s="11"/>
    </row>
    <row r="6450" spans="1:8" x14ac:dyDescent="0.2">
      <c r="A6450" t="str">
        <f t="shared" si="111"/>
        <v>RWG02Starfish</v>
      </c>
      <c r="B6450" t="s">
        <v>231</v>
      </c>
      <c r="C6450" t="s">
        <v>13741</v>
      </c>
      <c r="D6450" t="s">
        <v>5223</v>
      </c>
      <c r="E6450" t="s">
        <v>880</v>
      </c>
      <c r="F6450" t="s">
        <v>8494</v>
      </c>
      <c r="G6450" s="11"/>
      <c r="H6450" s="11"/>
    </row>
    <row r="6451" spans="1:8" x14ac:dyDescent="0.2">
      <c r="A6451" t="str">
        <f t="shared" si="111"/>
        <v>RWG02Tudor &amp; Castle</v>
      </c>
      <c r="B6451" t="s">
        <v>231</v>
      </c>
      <c r="C6451" t="s">
        <v>13741</v>
      </c>
      <c r="D6451" t="s">
        <v>5223</v>
      </c>
      <c r="E6451" t="s">
        <v>880</v>
      </c>
      <c r="F6451" t="s">
        <v>12023</v>
      </c>
      <c r="G6451" s="11"/>
      <c r="H6451" s="11"/>
    </row>
    <row r="6452" spans="1:8" x14ac:dyDescent="0.2">
      <c r="A6452" t="str">
        <f t="shared" si="111"/>
        <v>RWG02Victoria</v>
      </c>
      <c r="B6452" t="s">
        <v>231</v>
      </c>
      <c r="C6452" t="s">
        <v>13741</v>
      </c>
      <c r="D6452" t="s">
        <v>5223</v>
      </c>
      <c r="E6452" t="s">
        <v>880</v>
      </c>
      <c r="F6452" t="s">
        <v>13763</v>
      </c>
      <c r="G6452" s="11"/>
      <c r="H6452" s="11"/>
    </row>
    <row r="6453" spans="1:8" x14ac:dyDescent="0.2">
      <c r="A6453" t="str">
        <f t="shared" si="111"/>
        <v>RWG02Winyard</v>
      </c>
      <c r="B6453" t="s">
        <v>231</v>
      </c>
      <c r="C6453" t="s">
        <v>13741</v>
      </c>
      <c r="D6453" t="s">
        <v>5223</v>
      </c>
      <c r="E6453" t="s">
        <v>880</v>
      </c>
      <c r="F6453" t="s">
        <v>9937</v>
      </c>
      <c r="G6453" s="11"/>
      <c r="H6453" s="11"/>
    </row>
    <row r="6454" spans="1:8" x14ac:dyDescent="0.2">
      <c r="A6454" t="str">
        <f t="shared" si="111"/>
        <v>RKL51WLB ASCOT</v>
      </c>
      <c r="B6454" t="s">
        <v>231</v>
      </c>
      <c r="C6454" t="s">
        <v>13741</v>
      </c>
      <c r="D6454" t="s">
        <v>5223</v>
      </c>
      <c r="E6454" t="s">
        <v>880</v>
      </c>
      <c r="F6454" t="s">
        <v>13764</v>
      </c>
      <c r="G6454" s="11" t="s">
        <v>13262</v>
      </c>
      <c r="H6454" s="11">
        <v>43774</v>
      </c>
    </row>
    <row r="6455" spans="1:8" x14ac:dyDescent="0.2">
      <c r="A6455" t="str">
        <f t="shared" si="111"/>
        <v>RKL51WLB CRANFIELD</v>
      </c>
      <c r="B6455" t="s">
        <v>232</v>
      </c>
      <c r="C6455" t="s">
        <v>13765</v>
      </c>
      <c r="D6455" t="s">
        <v>2248</v>
      </c>
      <c r="E6455" t="s">
        <v>2249</v>
      </c>
      <c r="F6455" t="s">
        <v>13766</v>
      </c>
      <c r="G6455" s="11" t="s">
        <v>13262</v>
      </c>
      <c r="H6455" s="11">
        <v>43774</v>
      </c>
    </row>
    <row r="6456" spans="1:8" x14ac:dyDescent="0.2">
      <c r="A6456" t="str">
        <f t="shared" si="111"/>
        <v>RKL51WLB EDGWARE</v>
      </c>
      <c r="B6456" t="s">
        <v>232</v>
      </c>
      <c r="C6456" t="s">
        <v>13765</v>
      </c>
      <c r="D6456" t="s">
        <v>2248</v>
      </c>
      <c r="E6456" t="s">
        <v>2249</v>
      </c>
      <c r="F6456" t="s">
        <v>13767</v>
      </c>
      <c r="G6456" s="11" t="s">
        <v>14241</v>
      </c>
      <c r="H6456" s="11">
        <v>43885</v>
      </c>
    </row>
    <row r="6457" spans="1:8" x14ac:dyDescent="0.2">
      <c r="A6457" t="str">
        <f t="shared" si="111"/>
        <v>RKL51WLB EMBANKMENT</v>
      </c>
      <c r="B6457" t="s">
        <v>232</v>
      </c>
      <c r="C6457" t="s">
        <v>13765</v>
      </c>
      <c r="D6457" t="s">
        <v>2248</v>
      </c>
      <c r="E6457" t="s">
        <v>2249</v>
      </c>
      <c r="F6457" t="s">
        <v>14300</v>
      </c>
      <c r="G6457" s="11" t="s">
        <v>14241</v>
      </c>
      <c r="H6457" s="11">
        <v>43885</v>
      </c>
    </row>
    <row r="6458" spans="1:8" x14ac:dyDescent="0.2">
      <c r="A6458" t="str">
        <f t="shared" si="111"/>
        <v>RKL51WLB EPSOM</v>
      </c>
      <c r="B6458" t="s">
        <v>232</v>
      </c>
      <c r="C6458" t="s">
        <v>13765</v>
      </c>
      <c r="D6458" t="s">
        <v>2248</v>
      </c>
      <c r="E6458" t="s">
        <v>2249</v>
      </c>
      <c r="F6458" t="s">
        <v>14301</v>
      </c>
      <c r="G6458" s="11"/>
      <c r="H6458" s="11"/>
    </row>
    <row r="6459" spans="1:8" x14ac:dyDescent="0.2">
      <c r="A6459" t="str">
        <f t="shared" si="111"/>
        <v>RKL51WLB EUSTON</v>
      </c>
      <c r="B6459" t="s">
        <v>232</v>
      </c>
      <c r="C6459" t="s">
        <v>13765</v>
      </c>
      <c r="D6459" t="s">
        <v>2248</v>
      </c>
      <c r="E6459" t="s">
        <v>2249</v>
      </c>
      <c r="F6459" t="s">
        <v>13768</v>
      </c>
      <c r="G6459" s="11" t="s">
        <v>14241</v>
      </c>
      <c r="H6459" s="11">
        <v>43885</v>
      </c>
    </row>
    <row r="6460" spans="1:8" x14ac:dyDescent="0.2">
      <c r="A6460" t="str">
        <f t="shared" si="111"/>
        <v>RKL51WLB HARROGATE</v>
      </c>
      <c r="B6460" t="s">
        <v>232</v>
      </c>
      <c r="C6460" t="s">
        <v>13765</v>
      </c>
      <c r="D6460" t="s">
        <v>2248</v>
      </c>
      <c r="E6460" t="s">
        <v>2249</v>
      </c>
      <c r="F6460" t="s">
        <v>14302</v>
      </c>
      <c r="G6460" s="11"/>
      <c r="H6460" s="11"/>
    </row>
    <row r="6461" spans="1:8" x14ac:dyDescent="0.2">
      <c r="A6461" t="str">
        <f t="shared" si="111"/>
        <v>RKL51WLB KENNINGTON</v>
      </c>
      <c r="B6461" t="s">
        <v>232</v>
      </c>
      <c r="C6461" t="s">
        <v>13765</v>
      </c>
      <c r="D6461" t="s">
        <v>2248</v>
      </c>
      <c r="E6461" t="s">
        <v>2249</v>
      </c>
      <c r="F6461" t="s">
        <v>13769</v>
      </c>
      <c r="G6461" s="11" t="s">
        <v>14241</v>
      </c>
      <c r="H6461" s="11">
        <v>43885</v>
      </c>
    </row>
    <row r="6462" spans="1:8" x14ac:dyDescent="0.2">
      <c r="A6462" t="str">
        <f t="shared" si="111"/>
        <v>RKL51WLB LEEDS</v>
      </c>
      <c r="B6462" t="s">
        <v>232</v>
      </c>
      <c r="C6462" t="s">
        <v>13765</v>
      </c>
      <c r="D6462" t="s">
        <v>2248</v>
      </c>
      <c r="E6462" t="s">
        <v>2249</v>
      </c>
      <c r="F6462" t="s">
        <v>14303</v>
      </c>
      <c r="G6462" s="11"/>
      <c r="H6462" s="11"/>
    </row>
    <row r="6463" spans="1:8" x14ac:dyDescent="0.2">
      <c r="A6463" t="str">
        <f t="shared" si="111"/>
        <v>RKL51WLB NEWMARKET</v>
      </c>
      <c r="B6463" t="s">
        <v>232</v>
      </c>
      <c r="C6463" t="s">
        <v>13765</v>
      </c>
      <c r="D6463" t="s">
        <v>2248</v>
      </c>
      <c r="E6463" t="s">
        <v>2249</v>
      </c>
      <c r="F6463" t="s">
        <v>13770</v>
      </c>
      <c r="G6463" s="11"/>
      <c r="H6463" s="11"/>
    </row>
    <row r="6464" spans="1:8" x14ac:dyDescent="0.2">
      <c r="A6464" t="str">
        <f t="shared" si="111"/>
        <v>RKL51WLB OVAL</v>
      </c>
      <c r="B6464" t="s">
        <v>232</v>
      </c>
      <c r="C6464" t="s">
        <v>13765</v>
      </c>
      <c r="D6464" t="s">
        <v>2248</v>
      </c>
      <c r="E6464" t="s">
        <v>2249</v>
      </c>
      <c r="F6464" t="s">
        <v>13771</v>
      </c>
      <c r="G6464" s="11" t="s">
        <v>14241</v>
      </c>
      <c r="H6464" s="11">
        <v>43885</v>
      </c>
    </row>
    <row r="6465" spans="1:8" x14ac:dyDescent="0.2">
      <c r="A6465" t="str">
        <f t="shared" si="111"/>
        <v>RKL51WLB PADDINGTON</v>
      </c>
      <c r="B6465" t="s">
        <v>232</v>
      </c>
      <c r="C6465" t="s">
        <v>13765</v>
      </c>
      <c r="D6465" t="s">
        <v>2248</v>
      </c>
      <c r="E6465" t="s">
        <v>2249</v>
      </c>
      <c r="F6465" t="s">
        <v>14304</v>
      </c>
      <c r="G6465" s="11" t="s">
        <v>14241</v>
      </c>
      <c r="H6465" s="11">
        <v>43885</v>
      </c>
    </row>
    <row r="6466" spans="1:8" x14ac:dyDescent="0.2">
      <c r="A6466" t="str">
        <f t="shared" si="111"/>
        <v>RKL51WLB PD CANTERBURY</v>
      </c>
      <c r="B6466" t="s">
        <v>232</v>
      </c>
      <c r="C6466" t="s">
        <v>13765</v>
      </c>
      <c r="D6466" t="s">
        <v>2248</v>
      </c>
      <c r="E6466" t="s">
        <v>2249</v>
      </c>
      <c r="F6466" t="s">
        <v>14305</v>
      </c>
      <c r="G6466" s="11" t="s">
        <v>13262</v>
      </c>
      <c r="H6466" s="11">
        <v>43774</v>
      </c>
    </row>
    <row r="6467" spans="1:8" x14ac:dyDescent="0.2">
      <c r="A6467" t="str">
        <f t="shared" si="111"/>
        <v>RKL51WLB PD CHEPSTOW</v>
      </c>
      <c r="B6467" t="s">
        <v>232</v>
      </c>
      <c r="C6467" t="s">
        <v>13765</v>
      </c>
      <c r="D6467" t="s">
        <v>2248</v>
      </c>
      <c r="E6467" t="s">
        <v>2249</v>
      </c>
      <c r="F6467" t="s">
        <v>13772</v>
      </c>
      <c r="G6467" s="11" t="s">
        <v>13262</v>
      </c>
      <c r="H6467" s="11">
        <v>43774</v>
      </c>
    </row>
    <row r="6468" spans="1:8" x14ac:dyDescent="0.2">
      <c r="A6468" t="str">
        <f t="shared" si="111"/>
        <v>RKL51WLB PD DOVER</v>
      </c>
      <c r="B6468" t="s">
        <v>232</v>
      </c>
      <c r="C6468" t="s">
        <v>13765</v>
      </c>
      <c r="D6468" t="s">
        <v>2248</v>
      </c>
      <c r="E6468" t="s">
        <v>2249</v>
      </c>
      <c r="F6468" t="s">
        <v>13773</v>
      </c>
      <c r="G6468" s="11" t="s">
        <v>13262</v>
      </c>
      <c r="H6468" s="11">
        <v>43774</v>
      </c>
    </row>
    <row r="6469" spans="1:8" x14ac:dyDescent="0.2">
      <c r="A6469" t="str">
        <f t="shared" si="111"/>
        <v>RKL51WLB PD EPSOM</v>
      </c>
      <c r="B6469" t="s">
        <v>232</v>
      </c>
      <c r="C6469" t="s">
        <v>13765</v>
      </c>
      <c r="D6469" t="s">
        <v>2248</v>
      </c>
      <c r="E6469" t="s">
        <v>2249</v>
      </c>
      <c r="F6469" t="s">
        <v>13774</v>
      </c>
      <c r="G6469" s="11" t="s">
        <v>14241</v>
      </c>
      <c r="H6469" s="11">
        <v>43885</v>
      </c>
    </row>
    <row r="6470" spans="1:8" x14ac:dyDescent="0.2">
      <c r="A6470" t="str">
        <f t="shared" si="111"/>
        <v>RKL51WLB PD FOLKESTONE</v>
      </c>
      <c r="B6470" t="s">
        <v>232</v>
      </c>
      <c r="C6470" t="s">
        <v>13765</v>
      </c>
      <c r="D6470" t="s">
        <v>2248</v>
      </c>
      <c r="E6470" t="s">
        <v>2249</v>
      </c>
      <c r="F6470" t="s">
        <v>14306</v>
      </c>
      <c r="G6470" s="11" t="s">
        <v>13262</v>
      </c>
      <c r="H6470" s="11">
        <v>43774</v>
      </c>
    </row>
    <row r="6471" spans="1:8" x14ac:dyDescent="0.2">
      <c r="A6471" t="str">
        <f t="shared" si="111"/>
        <v>RKL51WLB PD KEMPTON</v>
      </c>
      <c r="B6471" t="s">
        <v>232</v>
      </c>
      <c r="C6471" t="s">
        <v>13765</v>
      </c>
      <c r="D6471" t="s">
        <v>2248</v>
      </c>
      <c r="E6471" t="s">
        <v>2249</v>
      </c>
      <c r="F6471" t="s">
        <v>13775</v>
      </c>
      <c r="G6471" s="11"/>
      <c r="H6471" s="11"/>
    </row>
    <row r="6472" spans="1:8" x14ac:dyDescent="0.2">
      <c r="A6472" t="str">
        <f t="shared" si="111"/>
        <v>RKL51WLB RICHMOND</v>
      </c>
      <c r="B6472" t="s">
        <v>232</v>
      </c>
      <c r="C6472" t="s">
        <v>13765</v>
      </c>
      <c r="D6472" t="s">
        <v>2248</v>
      </c>
      <c r="E6472" t="s">
        <v>2249</v>
      </c>
      <c r="F6472" t="s">
        <v>13776</v>
      </c>
      <c r="G6472" s="11" t="s">
        <v>14241</v>
      </c>
      <c r="H6472" s="11">
        <v>43885</v>
      </c>
    </row>
    <row r="6473" spans="1:8" x14ac:dyDescent="0.2">
      <c r="A6473" t="str">
        <f t="shared" si="111"/>
        <v>RKL51WLB SANDHURST</v>
      </c>
      <c r="B6473" t="s">
        <v>232</v>
      </c>
      <c r="C6473" t="s">
        <v>13765</v>
      </c>
      <c r="D6473" t="s">
        <v>2248</v>
      </c>
      <c r="E6473" t="s">
        <v>2249</v>
      </c>
      <c r="F6473" t="s">
        <v>14307</v>
      </c>
      <c r="G6473" s="11"/>
      <c r="H6473" s="11"/>
    </row>
    <row r="6474" spans="1:8" x14ac:dyDescent="0.2">
      <c r="A6474" t="str">
        <f t="shared" si="111"/>
        <v>RKL51WLB SANDOWN</v>
      </c>
      <c r="B6474" t="s">
        <v>232</v>
      </c>
      <c r="C6474" t="s">
        <v>13765</v>
      </c>
      <c r="D6474" t="s">
        <v>2248</v>
      </c>
      <c r="E6474" t="s">
        <v>2249</v>
      </c>
      <c r="F6474" t="s">
        <v>13777</v>
      </c>
      <c r="G6474" s="11"/>
      <c r="H6474" s="11"/>
    </row>
    <row r="6475" spans="1:8" x14ac:dyDescent="0.2">
      <c r="A6475" t="str">
        <f t="shared" si="111"/>
        <v>RKL51WLB SHEFFIELD</v>
      </c>
      <c r="B6475" t="s">
        <v>232</v>
      </c>
      <c r="C6475" t="s">
        <v>13765</v>
      </c>
      <c r="D6475" t="s">
        <v>2248</v>
      </c>
      <c r="E6475" t="s">
        <v>2249</v>
      </c>
      <c r="F6475" t="s">
        <v>13778</v>
      </c>
      <c r="G6475" s="11"/>
      <c r="H6475" s="11"/>
    </row>
    <row r="6476" spans="1:8" x14ac:dyDescent="0.2">
      <c r="A6476" t="str">
        <f t="shared" si="111"/>
        <v>RKL51WLB STRATFORD</v>
      </c>
      <c r="B6476" t="s">
        <v>232</v>
      </c>
      <c r="C6476" t="s">
        <v>13765</v>
      </c>
      <c r="D6476" t="s">
        <v>2248</v>
      </c>
      <c r="E6476" t="s">
        <v>2249</v>
      </c>
      <c r="F6476" t="s">
        <v>13779</v>
      </c>
      <c r="G6476" s="11" t="s">
        <v>14241</v>
      </c>
      <c r="H6476" s="11">
        <v>43885</v>
      </c>
    </row>
    <row r="6477" spans="1:8" x14ac:dyDescent="0.2">
      <c r="A6477" t="str">
        <f t="shared" si="111"/>
        <v>RKL51WLB VICTORIA</v>
      </c>
      <c r="B6477" t="s">
        <v>232</v>
      </c>
      <c r="C6477" t="s">
        <v>13765</v>
      </c>
      <c r="D6477" t="s">
        <v>2248</v>
      </c>
      <c r="E6477" t="s">
        <v>2249</v>
      </c>
      <c r="F6477" t="s">
        <v>14308</v>
      </c>
      <c r="G6477" s="11" t="s">
        <v>14241</v>
      </c>
      <c r="H6477" s="11">
        <v>43885</v>
      </c>
    </row>
    <row r="6478" spans="1:8" x14ac:dyDescent="0.2">
      <c r="A6478" t="str">
        <f t="shared" si="111"/>
        <v>RKL51WLB WATERLOO</v>
      </c>
      <c r="B6478" t="s">
        <v>232</v>
      </c>
      <c r="C6478" t="s">
        <v>13765</v>
      </c>
      <c r="D6478" t="s">
        <v>2248</v>
      </c>
      <c r="E6478" t="s">
        <v>2249</v>
      </c>
      <c r="F6478" t="s">
        <v>14309</v>
      </c>
      <c r="G6478" s="11" t="s">
        <v>14241</v>
      </c>
      <c r="H6478" s="11">
        <v>43885</v>
      </c>
    </row>
    <row r="6479" spans="1:8" x14ac:dyDescent="0.2">
      <c r="A6479" t="str">
        <f t="shared" si="111"/>
        <v>RKL51WLB WOBURN</v>
      </c>
      <c r="B6479" t="s">
        <v>232</v>
      </c>
      <c r="C6479" t="s">
        <v>13765</v>
      </c>
      <c r="D6479" t="s">
        <v>2248</v>
      </c>
      <c r="E6479" t="s">
        <v>2249</v>
      </c>
      <c r="F6479" t="s">
        <v>14310</v>
      </c>
      <c r="G6479" s="11" t="s">
        <v>13262</v>
      </c>
      <c r="H6479" s="11">
        <v>43774</v>
      </c>
    </row>
    <row r="6480" spans="1:8" x14ac:dyDescent="0.2">
      <c r="A6480" t="str">
        <f t="shared" si="111"/>
        <v>RKL21BUTLER HOUSE</v>
      </c>
      <c r="B6480" t="s">
        <v>232</v>
      </c>
      <c r="C6480" t="s">
        <v>13765</v>
      </c>
      <c r="D6480" t="s">
        <v>2248</v>
      </c>
      <c r="E6480" t="s">
        <v>2249</v>
      </c>
      <c r="F6480" t="s">
        <v>13780</v>
      </c>
      <c r="G6480" s="11"/>
      <c r="H6480" s="11"/>
    </row>
    <row r="6481" spans="1:8" x14ac:dyDescent="0.2">
      <c r="A6481" t="str">
        <f t="shared" si="111"/>
        <v>RKL48CASSEL INPATIENTS</v>
      </c>
      <c r="B6481" t="s">
        <v>232</v>
      </c>
      <c r="C6481" t="s">
        <v>13765</v>
      </c>
      <c r="D6481" t="s">
        <v>2250</v>
      </c>
      <c r="E6481" t="s">
        <v>2251</v>
      </c>
      <c r="F6481" t="s">
        <v>2251</v>
      </c>
      <c r="G6481" s="11" t="s">
        <v>13262</v>
      </c>
      <c r="H6481" s="11">
        <v>43774</v>
      </c>
    </row>
    <row r="6482" spans="1:8" x14ac:dyDescent="0.2">
      <c r="A6482" t="str">
        <f t="shared" si="111"/>
        <v>RKL18JASMIN</v>
      </c>
      <c r="B6482" t="s">
        <v>232</v>
      </c>
      <c r="C6482" t="s">
        <v>13765</v>
      </c>
      <c r="D6482" t="s">
        <v>2254</v>
      </c>
      <c r="E6482" t="s">
        <v>2255</v>
      </c>
      <c r="F6482" t="s">
        <v>13781</v>
      </c>
      <c r="G6482" s="11"/>
      <c r="H6482" s="11"/>
    </row>
    <row r="6483" spans="1:8" x14ac:dyDescent="0.2">
      <c r="A6483" t="str">
        <f t="shared" si="111"/>
        <v>RKL18MAGNOLIA</v>
      </c>
      <c r="B6483" t="s">
        <v>232</v>
      </c>
      <c r="C6483" t="s">
        <v>13765</v>
      </c>
      <c r="D6483" t="s">
        <v>2256</v>
      </c>
      <c r="E6483" t="s">
        <v>13782</v>
      </c>
      <c r="F6483" t="s">
        <v>13783</v>
      </c>
      <c r="G6483" s="11"/>
      <c r="H6483" s="11"/>
    </row>
    <row r="6484" spans="1:8" x14ac:dyDescent="0.2">
      <c r="A6484" t="str">
        <f t="shared" si="111"/>
        <v>RKL18ROSEMARY</v>
      </c>
      <c r="B6484" t="s">
        <v>232</v>
      </c>
      <c r="C6484" t="s">
        <v>13765</v>
      </c>
      <c r="D6484" t="s">
        <v>2256</v>
      </c>
      <c r="E6484" t="s">
        <v>13782</v>
      </c>
      <c r="F6484" t="s">
        <v>1680</v>
      </c>
      <c r="G6484" s="11"/>
      <c r="H6484" s="11"/>
    </row>
    <row r="6485" spans="1:8" x14ac:dyDescent="0.2">
      <c r="A6485" t="str">
        <f t="shared" ref="A6485:A6548" si="112">CONCATENATE(D6486,F6486)</f>
        <v>RKL79H&amp;F ASKEW PICU</v>
      </c>
      <c r="B6485" t="s">
        <v>232</v>
      </c>
      <c r="C6485" t="s">
        <v>13765</v>
      </c>
      <c r="D6485" t="s">
        <v>2256</v>
      </c>
      <c r="E6485" t="s">
        <v>13782</v>
      </c>
      <c r="F6485" t="s">
        <v>13784</v>
      </c>
      <c r="G6485" s="11" t="s">
        <v>13262</v>
      </c>
      <c r="H6485" s="11">
        <v>43774</v>
      </c>
    </row>
    <row r="6486" spans="1:8" x14ac:dyDescent="0.2">
      <c r="A6486" t="str">
        <f t="shared" si="112"/>
        <v>RKL79H&amp;F AVONMORE RECOVERY</v>
      </c>
      <c r="B6486" t="s">
        <v>232</v>
      </c>
      <c r="C6486" t="s">
        <v>13765</v>
      </c>
      <c r="D6486" t="s">
        <v>2278</v>
      </c>
      <c r="E6486" t="s">
        <v>2279</v>
      </c>
      <c r="F6486" t="s">
        <v>13785</v>
      </c>
      <c r="G6486" s="11"/>
      <c r="H6486" s="11"/>
    </row>
    <row r="6487" spans="1:8" x14ac:dyDescent="0.2">
      <c r="A6487" t="str">
        <f t="shared" si="112"/>
        <v>RKL79H&amp;F LILLIE ASSESSMENT</v>
      </c>
      <c r="B6487" t="s">
        <v>232</v>
      </c>
      <c r="C6487" t="s">
        <v>13765</v>
      </c>
      <c r="D6487" t="s">
        <v>2278</v>
      </c>
      <c r="E6487" t="s">
        <v>2279</v>
      </c>
      <c r="F6487" t="s">
        <v>13786</v>
      </c>
      <c r="G6487" s="11"/>
      <c r="H6487" s="11"/>
    </row>
    <row r="6488" spans="1:8" x14ac:dyDescent="0.2">
      <c r="A6488" t="str">
        <f t="shared" si="112"/>
        <v>RKL79H&amp;F MERIDIAN</v>
      </c>
      <c r="B6488" t="s">
        <v>232</v>
      </c>
      <c r="C6488" t="s">
        <v>13765</v>
      </c>
      <c r="D6488" t="s">
        <v>2278</v>
      </c>
      <c r="E6488" t="s">
        <v>2279</v>
      </c>
      <c r="F6488" t="s">
        <v>13787</v>
      </c>
      <c r="G6488" s="11" t="s">
        <v>13262</v>
      </c>
      <c r="H6488" s="11">
        <v>43774</v>
      </c>
    </row>
    <row r="6489" spans="1:8" x14ac:dyDescent="0.2">
      <c r="A6489" t="str">
        <f t="shared" si="112"/>
        <v>RKL79H&amp;F RAVENSCOURT</v>
      </c>
      <c r="B6489" t="s">
        <v>232</v>
      </c>
      <c r="C6489" t="s">
        <v>13765</v>
      </c>
      <c r="D6489" t="s">
        <v>2278</v>
      </c>
      <c r="E6489" t="s">
        <v>2279</v>
      </c>
      <c r="F6489" t="s">
        <v>13788</v>
      </c>
      <c r="G6489" s="11" t="s">
        <v>13262</v>
      </c>
      <c r="H6489" s="11">
        <v>43774</v>
      </c>
    </row>
    <row r="6490" spans="1:8" x14ac:dyDescent="0.2">
      <c r="A6490" t="str">
        <f t="shared" si="112"/>
        <v>RKL14HOU FINCH FEMALE</v>
      </c>
      <c r="B6490" t="s">
        <v>232</v>
      </c>
      <c r="C6490" t="s">
        <v>13765</v>
      </c>
      <c r="D6490" t="s">
        <v>2278</v>
      </c>
      <c r="E6490" t="s">
        <v>2279</v>
      </c>
      <c r="F6490" t="s">
        <v>13789</v>
      </c>
      <c r="G6490" s="11" t="s">
        <v>13262</v>
      </c>
      <c r="H6490" s="11">
        <v>43774</v>
      </c>
    </row>
    <row r="6491" spans="1:8" x14ac:dyDescent="0.2">
      <c r="A6491" t="str">
        <f t="shared" si="112"/>
        <v>RKL14HOU GLYN</v>
      </c>
      <c r="B6491" t="s">
        <v>232</v>
      </c>
      <c r="C6491" t="s">
        <v>13765</v>
      </c>
      <c r="D6491" t="s">
        <v>2288</v>
      </c>
      <c r="E6491" t="s">
        <v>2289</v>
      </c>
      <c r="F6491" t="s">
        <v>13790</v>
      </c>
      <c r="G6491" s="11" t="s">
        <v>13262</v>
      </c>
      <c r="H6491" s="11">
        <v>43774</v>
      </c>
    </row>
    <row r="6492" spans="1:8" x14ac:dyDescent="0.2">
      <c r="A6492" t="str">
        <f t="shared" si="112"/>
        <v>RKL14HOU GROSVENOR</v>
      </c>
      <c r="B6492" t="s">
        <v>232</v>
      </c>
      <c r="C6492" t="s">
        <v>13765</v>
      </c>
      <c r="D6492" t="s">
        <v>2288</v>
      </c>
      <c r="E6492" t="s">
        <v>2289</v>
      </c>
      <c r="F6492" t="s">
        <v>13791</v>
      </c>
      <c r="G6492" s="11"/>
      <c r="H6492" s="11"/>
    </row>
    <row r="6493" spans="1:8" x14ac:dyDescent="0.2">
      <c r="A6493" t="str">
        <f t="shared" si="112"/>
        <v>RKL14HOU KESTREL</v>
      </c>
      <c r="B6493" t="s">
        <v>232</v>
      </c>
      <c r="C6493" t="s">
        <v>13765</v>
      </c>
      <c r="D6493" t="s">
        <v>2288</v>
      </c>
      <c r="E6493" t="s">
        <v>2289</v>
      </c>
      <c r="F6493" t="s">
        <v>13792</v>
      </c>
      <c r="G6493" s="11"/>
      <c r="H6493" s="11"/>
    </row>
    <row r="6494" spans="1:8" x14ac:dyDescent="0.2">
      <c r="A6494" t="str">
        <f t="shared" si="112"/>
        <v>RKL14HOU KINGFISHER MALE</v>
      </c>
      <c r="B6494" t="s">
        <v>232</v>
      </c>
      <c r="C6494" t="s">
        <v>13765</v>
      </c>
      <c r="D6494" t="s">
        <v>2288</v>
      </c>
      <c r="E6494" t="s">
        <v>2289</v>
      </c>
      <c r="F6494" t="s">
        <v>13793</v>
      </c>
      <c r="G6494" s="11" t="s">
        <v>13262</v>
      </c>
      <c r="H6494" s="11">
        <v>43774</v>
      </c>
    </row>
    <row r="6495" spans="1:8" x14ac:dyDescent="0.2">
      <c r="A6495" t="str">
        <f t="shared" si="112"/>
        <v>RKL14HOU ROBIN</v>
      </c>
      <c r="B6495" t="s">
        <v>232</v>
      </c>
      <c r="C6495" t="s">
        <v>13765</v>
      </c>
      <c r="D6495" t="s">
        <v>2288</v>
      </c>
      <c r="E6495" t="s">
        <v>2289</v>
      </c>
      <c r="F6495" t="s">
        <v>13794</v>
      </c>
      <c r="G6495" s="11" t="s">
        <v>9727</v>
      </c>
      <c r="H6495" s="11">
        <v>43774</v>
      </c>
    </row>
    <row r="6496" spans="1:8" x14ac:dyDescent="0.2">
      <c r="A6496" t="str">
        <f t="shared" si="112"/>
        <v>RKL22LSU BARRON</v>
      </c>
      <c r="B6496" t="s">
        <v>232</v>
      </c>
      <c r="C6496" t="s">
        <v>13765</v>
      </c>
      <c r="D6496" t="s">
        <v>2288</v>
      </c>
      <c r="E6496" t="s">
        <v>2289</v>
      </c>
      <c r="F6496" t="s">
        <v>13795</v>
      </c>
      <c r="G6496" s="11" t="s">
        <v>13262</v>
      </c>
      <c r="H6496" s="11">
        <v>43774</v>
      </c>
    </row>
    <row r="6497" spans="1:8" x14ac:dyDescent="0.2">
      <c r="A6497" t="str">
        <f t="shared" si="112"/>
        <v>RKL22LSU DERBY</v>
      </c>
      <c r="B6497" t="s">
        <v>232</v>
      </c>
      <c r="C6497" t="s">
        <v>13765</v>
      </c>
      <c r="D6497" t="s">
        <v>2294</v>
      </c>
      <c r="E6497" t="s">
        <v>13796</v>
      </c>
      <c r="F6497" t="s">
        <v>13797</v>
      </c>
      <c r="G6497" s="11" t="s">
        <v>13262</v>
      </c>
      <c r="H6497" s="11">
        <v>43774</v>
      </c>
    </row>
    <row r="6498" spans="1:8" x14ac:dyDescent="0.2">
      <c r="A6498" t="str">
        <f t="shared" si="112"/>
        <v>RKL22LSU SOLARIS</v>
      </c>
      <c r="B6498" t="s">
        <v>232</v>
      </c>
      <c r="C6498" t="s">
        <v>13765</v>
      </c>
      <c r="D6498" t="s">
        <v>2294</v>
      </c>
      <c r="E6498" t="s">
        <v>13796</v>
      </c>
      <c r="F6498" t="s">
        <v>13798</v>
      </c>
      <c r="G6498" s="11"/>
      <c r="H6498" s="11"/>
    </row>
    <row r="6499" spans="1:8" x14ac:dyDescent="0.2">
      <c r="A6499" t="str">
        <f t="shared" si="112"/>
        <v>RKL22LSU TENNYSON</v>
      </c>
      <c r="B6499" t="s">
        <v>232</v>
      </c>
      <c r="C6499" t="s">
        <v>13765</v>
      </c>
      <c r="D6499" t="s">
        <v>2294</v>
      </c>
      <c r="E6499" t="s">
        <v>13796</v>
      </c>
      <c r="F6499" t="s">
        <v>13799</v>
      </c>
      <c r="G6499" s="11"/>
      <c r="H6499" s="11"/>
    </row>
    <row r="6500" spans="1:8" x14ac:dyDescent="0.2">
      <c r="A6500" t="str">
        <f t="shared" si="112"/>
        <v>RKL72MSU BOURNE</v>
      </c>
      <c r="B6500" t="s">
        <v>232</v>
      </c>
      <c r="C6500" t="s">
        <v>13765</v>
      </c>
      <c r="D6500" t="s">
        <v>2294</v>
      </c>
      <c r="E6500" t="s">
        <v>13796</v>
      </c>
      <c r="F6500" t="s">
        <v>13800</v>
      </c>
      <c r="G6500" s="11" t="s">
        <v>9669</v>
      </c>
      <c r="H6500" s="11">
        <v>43735</v>
      </c>
    </row>
    <row r="6501" spans="1:8" x14ac:dyDescent="0.2">
      <c r="A6501" t="str">
        <f t="shared" si="112"/>
        <v>RKL72MSU THE WELLS UNIT</v>
      </c>
      <c r="B6501" t="s">
        <v>232</v>
      </c>
      <c r="C6501" t="s">
        <v>13765</v>
      </c>
      <c r="D6501" t="s">
        <v>2298</v>
      </c>
      <c r="E6501" t="s">
        <v>2299</v>
      </c>
      <c r="F6501" t="s">
        <v>13801</v>
      </c>
      <c r="G6501" s="11"/>
      <c r="H6501" s="11"/>
    </row>
    <row r="6502" spans="1:8" x14ac:dyDescent="0.2">
      <c r="A6502" t="str">
        <f t="shared" si="112"/>
        <v>RKL72MSU WATERDOWN</v>
      </c>
      <c r="B6502" t="s">
        <v>232</v>
      </c>
      <c r="C6502" t="s">
        <v>13765</v>
      </c>
      <c r="D6502" t="s">
        <v>2298</v>
      </c>
      <c r="E6502" t="s">
        <v>2299</v>
      </c>
      <c r="F6502" t="s">
        <v>13802</v>
      </c>
      <c r="G6502" s="11"/>
      <c r="H6502" s="11"/>
    </row>
    <row r="6503" spans="1:8" x14ac:dyDescent="0.2">
      <c r="A6503" t="str">
        <f t="shared" si="112"/>
        <v>RKL67EALING HOPE FEMALE ASSESSMENT</v>
      </c>
      <c r="B6503" t="s">
        <v>232</v>
      </c>
      <c r="C6503" t="s">
        <v>13765</v>
      </c>
      <c r="D6503" t="s">
        <v>2298</v>
      </c>
      <c r="E6503" t="s">
        <v>2299</v>
      </c>
      <c r="F6503" t="s">
        <v>13803</v>
      </c>
      <c r="G6503" s="11" t="s">
        <v>13262</v>
      </c>
      <c r="H6503" s="11">
        <v>43774</v>
      </c>
    </row>
    <row r="6504" spans="1:8" x14ac:dyDescent="0.2">
      <c r="A6504" t="str">
        <f t="shared" si="112"/>
        <v>RKL67EALING HORIZON MALE ASSESSMENT</v>
      </c>
      <c r="B6504" t="s">
        <v>232</v>
      </c>
      <c r="C6504" t="s">
        <v>13765</v>
      </c>
      <c r="D6504" t="s">
        <v>2310</v>
      </c>
      <c r="E6504" t="s">
        <v>2311</v>
      </c>
      <c r="F6504" t="s">
        <v>13804</v>
      </c>
      <c r="G6504" s="11" t="s">
        <v>13262</v>
      </c>
      <c r="H6504" s="11">
        <v>43774</v>
      </c>
    </row>
    <row r="6505" spans="1:8" x14ac:dyDescent="0.2">
      <c r="A6505" t="str">
        <f t="shared" si="112"/>
        <v>RKL67EALING MOTT HOUSE</v>
      </c>
      <c r="B6505" t="s">
        <v>232</v>
      </c>
      <c r="C6505" t="s">
        <v>13765</v>
      </c>
      <c r="D6505" t="s">
        <v>2310</v>
      </c>
      <c r="E6505" t="s">
        <v>2311</v>
      </c>
      <c r="F6505" t="s">
        <v>13805</v>
      </c>
      <c r="G6505" s="11" t="s">
        <v>13262</v>
      </c>
      <c r="H6505" s="11">
        <v>43774</v>
      </c>
    </row>
    <row r="6506" spans="1:8" x14ac:dyDescent="0.2">
      <c r="A6506" t="str">
        <f t="shared" si="112"/>
        <v>RKL67OPS JUBILEE</v>
      </c>
      <c r="B6506" t="s">
        <v>232</v>
      </c>
      <c r="C6506" t="s">
        <v>13765</v>
      </c>
      <c r="D6506" t="s">
        <v>2310</v>
      </c>
      <c r="E6506" t="s">
        <v>2311</v>
      </c>
      <c r="F6506" t="s">
        <v>13806</v>
      </c>
      <c r="G6506" s="11" t="s">
        <v>13262</v>
      </c>
      <c r="H6506" s="11">
        <v>43774</v>
      </c>
    </row>
    <row r="6507" spans="1:8" x14ac:dyDescent="0.2">
      <c r="A6507" t="str">
        <f t="shared" si="112"/>
        <v>RKL19MSU BERRY</v>
      </c>
      <c r="B6507" t="s">
        <v>232</v>
      </c>
      <c r="C6507" t="s">
        <v>13765</v>
      </c>
      <c r="D6507" t="s">
        <v>2310</v>
      </c>
      <c r="E6507" t="s">
        <v>2311</v>
      </c>
      <c r="F6507" t="s">
        <v>13807</v>
      </c>
      <c r="G6507" s="11"/>
      <c r="H6507" s="11"/>
    </row>
    <row r="6508" spans="1:8" x14ac:dyDescent="0.2">
      <c r="A6508" t="str">
        <f t="shared" si="112"/>
        <v>RKL19MSU BRENT</v>
      </c>
      <c r="B6508" t="s">
        <v>232</v>
      </c>
      <c r="C6508" t="s">
        <v>13765</v>
      </c>
      <c r="D6508" t="s">
        <v>2314</v>
      </c>
      <c r="E6508" t="s">
        <v>2315</v>
      </c>
      <c r="F6508" t="s">
        <v>13808</v>
      </c>
      <c r="G6508" s="11"/>
      <c r="H6508" s="11"/>
    </row>
    <row r="6509" spans="1:8" x14ac:dyDescent="0.2">
      <c r="A6509" t="str">
        <f t="shared" si="112"/>
        <v>RKL19MSU FALCON</v>
      </c>
      <c r="B6509" t="s">
        <v>232</v>
      </c>
      <c r="C6509" t="s">
        <v>13765</v>
      </c>
      <c r="D6509" t="s">
        <v>2314</v>
      </c>
      <c r="E6509" t="s">
        <v>2315</v>
      </c>
      <c r="F6509" t="s">
        <v>13809</v>
      </c>
      <c r="G6509" s="11"/>
      <c r="H6509" s="11"/>
    </row>
    <row r="6510" spans="1:8" x14ac:dyDescent="0.2">
      <c r="A6510" t="str">
        <f t="shared" si="112"/>
        <v>RKL19MSU LEA</v>
      </c>
      <c r="B6510" t="s">
        <v>232</v>
      </c>
      <c r="C6510" t="s">
        <v>13765</v>
      </c>
      <c r="D6510" t="s">
        <v>2314</v>
      </c>
      <c r="E6510" t="s">
        <v>2315</v>
      </c>
      <c r="F6510" t="s">
        <v>13810</v>
      </c>
      <c r="G6510" s="11"/>
      <c r="H6510" s="11"/>
    </row>
    <row r="6511" spans="1:8" x14ac:dyDescent="0.2">
      <c r="A6511" t="str">
        <f t="shared" si="112"/>
        <v>RKL19MSU WINDRUSH</v>
      </c>
      <c r="B6511" t="s">
        <v>232</v>
      </c>
      <c r="C6511" t="s">
        <v>13765</v>
      </c>
      <c r="D6511" t="s">
        <v>2314</v>
      </c>
      <c r="E6511" t="s">
        <v>2315</v>
      </c>
      <c r="F6511" t="s">
        <v>13811</v>
      </c>
      <c r="G6511" s="11"/>
      <c r="H6511" s="11"/>
    </row>
    <row r="6512" spans="1:8" x14ac:dyDescent="0.2">
      <c r="A6512" t="str">
        <f t="shared" si="112"/>
        <v>RKL62LIMES DEMENTIA</v>
      </c>
      <c r="B6512" t="s">
        <v>232</v>
      </c>
      <c r="C6512" t="s">
        <v>13765</v>
      </c>
      <c r="D6512" t="s">
        <v>2314</v>
      </c>
      <c r="E6512" t="s">
        <v>2315</v>
      </c>
      <c r="F6512" t="s">
        <v>13812</v>
      </c>
      <c r="G6512" s="11" t="s">
        <v>13262</v>
      </c>
      <c r="H6512" s="11">
        <v>43774</v>
      </c>
    </row>
    <row r="6513" spans="1:8" x14ac:dyDescent="0.2">
      <c r="A6513" t="str">
        <f t="shared" si="112"/>
        <v>RKL20LSU PEARL</v>
      </c>
      <c r="B6513" t="s">
        <v>232</v>
      </c>
      <c r="C6513" t="s">
        <v>13765</v>
      </c>
      <c r="D6513" t="s">
        <v>2316</v>
      </c>
      <c r="E6513" t="s">
        <v>2317</v>
      </c>
      <c r="F6513" t="s">
        <v>13813</v>
      </c>
      <c r="G6513" s="11"/>
      <c r="H6513" s="11"/>
    </row>
    <row r="6514" spans="1:8" x14ac:dyDescent="0.2">
      <c r="A6514" t="str">
        <f t="shared" si="112"/>
        <v>RKL20MSU AURORA</v>
      </c>
      <c r="B6514" t="s">
        <v>232</v>
      </c>
      <c r="C6514" t="s">
        <v>13765</v>
      </c>
      <c r="D6514" t="s">
        <v>2318</v>
      </c>
      <c r="E6514" t="s">
        <v>13814</v>
      </c>
      <c r="F6514" t="s">
        <v>13815</v>
      </c>
      <c r="G6514" s="11"/>
      <c r="H6514" s="11"/>
    </row>
    <row r="6515" spans="1:8" x14ac:dyDescent="0.2">
      <c r="A6515" t="str">
        <f t="shared" si="112"/>
        <v>RKL20MSU DAMSON</v>
      </c>
      <c r="B6515" t="s">
        <v>232</v>
      </c>
      <c r="C6515" t="s">
        <v>13765</v>
      </c>
      <c r="D6515" t="s">
        <v>2318</v>
      </c>
      <c r="E6515" t="s">
        <v>13814</v>
      </c>
      <c r="F6515" t="s">
        <v>13816</v>
      </c>
      <c r="G6515" s="11" t="s">
        <v>13262</v>
      </c>
      <c r="H6515" s="11">
        <v>43774</v>
      </c>
    </row>
    <row r="6516" spans="1:8" x14ac:dyDescent="0.2">
      <c r="A6516" t="str">
        <f t="shared" si="112"/>
        <v>RKL20MSU GARNET</v>
      </c>
      <c r="B6516" t="s">
        <v>232</v>
      </c>
      <c r="C6516" t="s">
        <v>13765</v>
      </c>
      <c r="D6516" t="s">
        <v>2318</v>
      </c>
      <c r="E6516" t="s">
        <v>13814</v>
      </c>
      <c r="F6516" t="s">
        <v>13817</v>
      </c>
      <c r="G6516" s="11"/>
      <c r="H6516" s="11"/>
    </row>
    <row r="6517" spans="1:8" x14ac:dyDescent="0.2">
      <c r="A6517" t="str">
        <f t="shared" si="112"/>
        <v>RKL20WEMSS MELROSE</v>
      </c>
      <c r="B6517" t="s">
        <v>232</v>
      </c>
      <c r="C6517" t="s">
        <v>13765</v>
      </c>
      <c r="D6517" t="s">
        <v>2318</v>
      </c>
      <c r="E6517" t="s">
        <v>13814</v>
      </c>
      <c r="F6517" t="s">
        <v>13818</v>
      </c>
      <c r="G6517" s="11" t="s">
        <v>13262</v>
      </c>
      <c r="H6517" s="11">
        <v>43774</v>
      </c>
    </row>
    <row r="6518" spans="1:8" x14ac:dyDescent="0.2">
      <c r="A6518" t="str">
        <f t="shared" si="112"/>
        <v>RKL20WEMSS PARKLAND</v>
      </c>
      <c r="B6518" t="s">
        <v>232</v>
      </c>
      <c r="C6518" t="s">
        <v>13765</v>
      </c>
      <c r="D6518" t="s">
        <v>2318</v>
      </c>
      <c r="E6518" t="s">
        <v>13814</v>
      </c>
      <c r="F6518" t="s">
        <v>13819</v>
      </c>
      <c r="G6518" s="11"/>
      <c r="H6518" s="11"/>
    </row>
    <row r="6519" spans="1:8" x14ac:dyDescent="0.2">
      <c r="A6519" t="str">
        <f t="shared" si="112"/>
        <v>RGR50A&amp;E</v>
      </c>
      <c r="B6519" t="s">
        <v>232</v>
      </c>
      <c r="C6519" t="s">
        <v>13765</v>
      </c>
      <c r="D6519" t="s">
        <v>2318</v>
      </c>
      <c r="E6519" t="s">
        <v>13814</v>
      </c>
      <c r="F6519" t="s">
        <v>13820</v>
      </c>
      <c r="G6519" s="11"/>
      <c r="H6519" s="11"/>
    </row>
    <row r="6520" spans="1:8" x14ac:dyDescent="0.2">
      <c r="A6520" t="str">
        <f t="shared" si="112"/>
        <v>RGR50Acute Assessment Unit</v>
      </c>
      <c r="B6520" t="s">
        <v>233</v>
      </c>
      <c r="C6520" t="s">
        <v>13821</v>
      </c>
      <c r="D6520" t="s">
        <v>1641</v>
      </c>
      <c r="E6520" t="s">
        <v>1642</v>
      </c>
      <c r="F6520" t="s">
        <v>13822</v>
      </c>
      <c r="G6520" s="11"/>
      <c r="H6520" s="11"/>
    </row>
    <row r="6521" spans="1:8" x14ac:dyDescent="0.2">
      <c r="A6521" t="str">
        <f t="shared" si="112"/>
        <v>RGR50Cardiac Centre</v>
      </c>
      <c r="B6521" t="s">
        <v>233</v>
      </c>
      <c r="C6521" t="s">
        <v>13821</v>
      </c>
      <c r="D6521" t="s">
        <v>1641</v>
      </c>
      <c r="E6521" t="s">
        <v>1642</v>
      </c>
      <c r="F6521" t="s">
        <v>8355</v>
      </c>
      <c r="G6521" s="11"/>
      <c r="H6521" s="11"/>
    </row>
    <row r="6522" spans="1:8" x14ac:dyDescent="0.2">
      <c r="A6522" t="str">
        <f t="shared" si="112"/>
        <v>RGR50Critical Care</v>
      </c>
      <c r="B6522" t="s">
        <v>233</v>
      </c>
      <c r="C6522" t="s">
        <v>13821</v>
      </c>
      <c r="D6522" t="s">
        <v>1641</v>
      </c>
      <c r="E6522" t="s">
        <v>1642</v>
      </c>
      <c r="F6522" t="s">
        <v>13823</v>
      </c>
      <c r="G6522" s="11"/>
      <c r="H6522" s="11"/>
    </row>
    <row r="6523" spans="1:8" x14ac:dyDescent="0.2">
      <c r="A6523" t="str">
        <f t="shared" si="112"/>
        <v>RGR50F1</v>
      </c>
      <c r="B6523" t="s">
        <v>233</v>
      </c>
      <c r="C6523" t="s">
        <v>13821</v>
      </c>
      <c r="D6523" t="s">
        <v>1641</v>
      </c>
      <c r="E6523" t="s">
        <v>1642</v>
      </c>
      <c r="F6523" t="s">
        <v>9223</v>
      </c>
      <c r="G6523" s="11"/>
      <c r="H6523" s="11"/>
    </row>
    <row r="6524" spans="1:8" x14ac:dyDescent="0.2">
      <c r="A6524" t="str">
        <f t="shared" si="112"/>
        <v>RGR50F10</v>
      </c>
      <c r="B6524" t="s">
        <v>233</v>
      </c>
      <c r="C6524" t="s">
        <v>13821</v>
      </c>
      <c r="D6524" t="s">
        <v>1641</v>
      </c>
      <c r="E6524" t="s">
        <v>1642</v>
      </c>
      <c r="F6524" t="s">
        <v>9859</v>
      </c>
      <c r="G6524" s="11"/>
      <c r="H6524" s="11"/>
    </row>
    <row r="6525" spans="1:8" x14ac:dyDescent="0.2">
      <c r="A6525" t="str">
        <f t="shared" si="112"/>
        <v>RGR50F11</v>
      </c>
      <c r="B6525" t="s">
        <v>233</v>
      </c>
      <c r="C6525" t="s">
        <v>13821</v>
      </c>
      <c r="D6525" t="s">
        <v>1641</v>
      </c>
      <c r="E6525" t="s">
        <v>1642</v>
      </c>
      <c r="F6525" t="s">
        <v>9860</v>
      </c>
      <c r="G6525" s="11"/>
      <c r="H6525" s="11"/>
    </row>
    <row r="6526" spans="1:8" x14ac:dyDescent="0.2">
      <c r="A6526" t="str">
        <f t="shared" si="112"/>
        <v>RGR50F12</v>
      </c>
      <c r="B6526" t="s">
        <v>233</v>
      </c>
      <c r="C6526" t="s">
        <v>13821</v>
      </c>
      <c r="D6526" t="s">
        <v>1641</v>
      </c>
      <c r="E6526" t="s">
        <v>1642</v>
      </c>
      <c r="F6526" t="s">
        <v>13824</v>
      </c>
      <c r="G6526" s="11"/>
      <c r="H6526" s="11"/>
    </row>
    <row r="6527" spans="1:8" x14ac:dyDescent="0.2">
      <c r="A6527" t="str">
        <f t="shared" si="112"/>
        <v>RGR50F3</v>
      </c>
      <c r="B6527" t="s">
        <v>233</v>
      </c>
      <c r="C6527" t="s">
        <v>13821</v>
      </c>
      <c r="D6527" t="s">
        <v>1641</v>
      </c>
      <c r="E6527" t="s">
        <v>1642</v>
      </c>
      <c r="F6527" t="s">
        <v>11095</v>
      </c>
      <c r="G6527" s="11"/>
      <c r="H6527" s="11"/>
    </row>
    <row r="6528" spans="1:8" x14ac:dyDescent="0.2">
      <c r="A6528" t="str">
        <f t="shared" si="112"/>
        <v>RGR50F4</v>
      </c>
      <c r="B6528" t="s">
        <v>233</v>
      </c>
      <c r="C6528" t="s">
        <v>13821</v>
      </c>
      <c r="D6528" t="s">
        <v>1641</v>
      </c>
      <c r="E6528" t="s">
        <v>1642</v>
      </c>
      <c r="F6528" t="s">
        <v>9864</v>
      </c>
      <c r="G6528" s="11"/>
      <c r="H6528" s="11"/>
    </row>
    <row r="6529" spans="1:8" x14ac:dyDescent="0.2">
      <c r="A6529" t="str">
        <f t="shared" si="112"/>
        <v>RGR50F5</v>
      </c>
      <c r="B6529" t="s">
        <v>233</v>
      </c>
      <c r="C6529" t="s">
        <v>13821</v>
      </c>
      <c r="D6529" t="s">
        <v>1641</v>
      </c>
      <c r="E6529" t="s">
        <v>1642</v>
      </c>
      <c r="F6529" t="s">
        <v>9011</v>
      </c>
      <c r="G6529" s="11"/>
      <c r="H6529" s="11"/>
    </row>
    <row r="6530" spans="1:8" x14ac:dyDescent="0.2">
      <c r="A6530" t="str">
        <f t="shared" si="112"/>
        <v>RGR50F6</v>
      </c>
      <c r="B6530" t="s">
        <v>233</v>
      </c>
      <c r="C6530" t="s">
        <v>13821</v>
      </c>
      <c r="D6530" t="s">
        <v>1641</v>
      </c>
      <c r="E6530" t="s">
        <v>1642</v>
      </c>
      <c r="F6530" t="s">
        <v>8852</v>
      </c>
      <c r="G6530" s="11"/>
      <c r="H6530" s="11"/>
    </row>
    <row r="6531" spans="1:8" x14ac:dyDescent="0.2">
      <c r="A6531" t="str">
        <f t="shared" si="112"/>
        <v>RGR50F7</v>
      </c>
      <c r="B6531" t="s">
        <v>233</v>
      </c>
      <c r="C6531" t="s">
        <v>13821</v>
      </c>
      <c r="D6531" t="s">
        <v>1641</v>
      </c>
      <c r="E6531" t="s">
        <v>1642</v>
      </c>
      <c r="F6531" t="s">
        <v>8853</v>
      </c>
      <c r="G6531" s="11"/>
      <c r="H6531" s="11"/>
    </row>
    <row r="6532" spans="1:8" x14ac:dyDescent="0.2">
      <c r="A6532" t="str">
        <f t="shared" si="112"/>
        <v>RGR50F8</v>
      </c>
      <c r="B6532" t="s">
        <v>233</v>
      </c>
      <c r="C6532" t="s">
        <v>13821</v>
      </c>
      <c r="D6532" t="s">
        <v>1641</v>
      </c>
      <c r="E6532" t="s">
        <v>1642</v>
      </c>
      <c r="F6532" t="s">
        <v>9865</v>
      </c>
      <c r="G6532" s="11"/>
      <c r="H6532" s="11"/>
    </row>
    <row r="6533" spans="1:8" x14ac:dyDescent="0.2">
      <c r="A6533" t="str">
        <f t="shared" si="112"/>
        <v>RGR50F9</v>
      </c>
      <c r="B6533" t="s">
        <v>233</v>
      </c>
      <c r="C6533" t="s">
        <v>13821</v>
      </c>
      <c r="D6533" t="s">
        <v>1641</v>
      </c>
      <c r="E6533" t="s">
        <v>1642</v>
      </c>
      <c r="F6533" t="s">
        <v>9866</v>
      </c>
      <c r="G6533" s="11"/>
      <c r="H6533" s="11"/>
    </row>
    <row r="6534" spans="1:8" x14ac:dyDescent="0.2">
      <c r="A6534" t="str">
        <f t="shared" si="112"/>
        <v>RGR50G1</v>
      </c>
      <c r="B6534" t="s">
        <v>233</v>
      </c>
      <c r="C6534" t="s">
        <v>13821</v>
      </c>
      <c r="D6534" t="s">
        <v>1641</v>
      </c>
      <c r="E6534" t="s">
        <v>1642</v>
      </c>
      <c r="F6534" t="s">
        <v>9867</v>
      </c>
      <c r="G6534" s="11"/>
      <c r="H6534" s="11"/>
    </row>
    <row r="6535" spans="1:8" x14ac:dyDescent="0.2">
      <c r="A6535" t="str">
        <f t="shared" si="112"/>
        <v>RGR50G3</v>
      </c>
      <c r="B6535" t="s">
        <v>233</v>
      </c>
      <c r="C6535" t="s">
        <v>13821</v>
      </c>
      <c r="D6535" t="s">
        <v>1641</v>
      </c>
      <c r="E6535" t="s">
        <v>1642</v>
      </c>
      <c r="F6535" t="s">
        <v>9868</v>
      </c>
      <c r="G6535" s="11"/>
      <c r="H6535" s="11"/>
    </row>
    <row r="6536" spans="1:8" x14ac:dyDescent="0.2">
      <c r="A6536" t="str">
        <f t="shared" si="112"/>
        <v>RGR50G4</v>
      </c>
      <c r="B6536" t="s">
        <v>233</v>
      </c>
      <c r="C6536" t="s">
        <v>13821</v>
      </c>
      <c r="D6536" t="s">
        <v>1641</v>
      </c>
      <c r="E6536" t="s">
        <v>1642</v>
      </c>
      <c r="F6536" t="s">
        <v>9012</v>
      </c>
      <c r="G6536" s="11"/>
      <c r="H6536" s="11"/>
    </row>
    <row r="6537" spans="1:8" x14ac:dyDescent="0.2">
      <c r="A6537" t="str">
        <f t="shared" si="112"/>
        <v>RGR50G5</v>
      </c>
      <c r="B6537" t="s">
        <v>233</v>
      </c>
      <c r="C6537" t="s">
        <v>13821</v>
      </c>
      <c r="D6537" t="s">
        <v>1641</v>
      </c>
      <c r="E6537" t="s">
        <v>1642</v>
      </c>
      <c r="F6537" t="s">
        <v>9013</v>
      </c>
      <c r="G6537" s="11"/>
      <c r="H6537" s="11"/>
    </row>
    <row r="6538" spans="1:8" x14ac:dyDescent="0.2">
      <c r="A6538" t="str">
        <f t="shared" si="112"/>
        <v>RGR50G8</v>
      </c>
      <c r="B6538" t="s">
        <v>233</v>
      </c>
      <c r="C6538" t="s">
        <v>13821</v>
      </c>
      <c r="D6538" t="s">
        <v>1641</v>
      </c>
      <c r="E6538" t="s">
        <v>1642</v>
      </c>
      <c r="F6538" t="s">
        <v>9014</v>
      </c>
      <c r="G6538" s="11"/>
      <c r="H6538" s="11"/>
    </row>
    <row r="6539" spans="1:8" x14ac:dyDescent="0.2">
      <c r="A6539" t="str">
        <f t="shared" si="112"/>
        <v>RGR50Glastonbury Court</v>
      </c>
      <c r="B6539" t="s">
        <v>233</v>
      </c>
      <c r="C6539" t="s">
        <v>13821</v>
      </c>
      <c r="D6539" t="s">
        <v>1641</v>
      </c>
      <c r="E6539" t="s">
        <v>1642</v>
      </c>
      <c r="F6539" t="s">
        <v>13825</v>
      </c>
      <c r="G6539" s="11"/>
      <c r="H6539" s="11"/>
    </row>
    <row r="6540" spans="1:8" x14ac:dyDescent="0.2">
      <c r="A6540" t="str">
        <f t="shared" si="112"/>
        <v>RGR50Neonatal Unit</v>
      </c>
      <c r="B6540" t="s">
        <v>233</v>
      </c>
      <c r="C6540" t="s">
        <v>13821</v>
      </c>
      <c r="D6540" t="s">
        <v>1641</v>
      </c>
      <c r="E6540" t="s">
        <v>1642</v>
      </c>
      <c r="F6540" t="s">
        <v>13826</v>
      </c>
      <c r="G6540" s="11"/>
      <c r="H6540" s="11"/>
    </row>
    <row r="6541" spans="1:8" x14ac:dyDescent="0.2">
      <c r="A6541" t="str">
        <f t="shared" si="112"/>
        <v>RGR50Recovery Unit</v>
      </c>
      <c r="B6541" t="s">
        <v>233</v>
      </c>
      <c r="C6541" t="s">
        <v>13821</v>
      </c>
      <c r="D6541" t="s">
        <v>1641</v>
      </c>
      <c r="E6541" t="s">
        <v>1642</v>
      </c>
      <c r="F6541" t="s">
        <v>8357</v>
      </c>
      <c r="G6541" s="11"/>
      <c r="H6541" s="11"/>
    </row>
    <row r="6542" spans="1:8" x14ac:dyDescent="0.2">
      <c r="A6542" t="str">
        <f t="shared" si="112"/>
        <v>RGR50Rosemary Ward</v>
      </c>
      <c r="B6542" t="s">
        <v>233</v>
      </c>
      <c r="C6542" t="s">
        <v>13821</v>
      </c>
      <c r="D6542" t="s">
        <v>1641</v>
      </c>
      <c r="E6542" t="s">
        <v>1642</v>
      </c>
      <c r="F6542" t="s">
        <v>13827</v>
      </c>
      <c r="G6542" s="11"/>
      <c r="H6542" s="11"/>
    </row>
    <row r="6543" spans="1:8" x14ac:dyDescent="0.2">
      <c r="A6543" t="str">
        <f t="shared" si="112"/>
        <v>RKEQ4Bridges rehab</v>
      </c>
      <c r="B6543" t="s">
        <v>233</v>
      </c>
      <c r="C6543" t="s">
        <v>13821</v>
      </c>
      <c r="D6543" t="s">
        <v>1641</v>
      </c>
      <c r="E6543" t="s">
        <v>1642</v>
      </c>
      <c r="F6543" t="s">
        <v>13828</v>
      </c>
      <c r="G6543" s="11"/>
      <c r="H6543" s="11"/>
    </row>
    <row r="6544" spans="1:8" x14ac:dyDescent="0.2">
      <c r="A6544" t="str">
        <f t="shared" si="112"/>
        <v>RKEQ4Cavell</v>
      </c>
      <c r="B6544" t="s">
        <v>217</v>
      </c>
      <c r="C6544" t="s">
        <v>13880</v>
      </c>
      <c r="D6544" t="s">
        <v>2236</v>
      </c>
      <c r="E6544" t="s">
        <v>2237</v>
      </c>
      <c r="F6544" t="s">
        <v>13881</v>
      </c>
      <c r="G6544" s="11"/>
      <c r="H6544" s="11"/>
    </row>
    <row r="6545" spans="1:8" x14ac:dyDescent="0.2">
      <c r="A6545" t="str">
        <f t="shared" si="112"/>
        <v>RKEQ4Cloudesley</v>
      </c>
      <c r="B6545" t="s">
        <v>217</v>
      </c>
      <c r="C6545" t="s">
        <v>13880</v>
      </c>
      <c r="D6545" t="s">
        <v>2236</v>
      </c>
      <c r="E6545" t="s">
        <v>2237</v>
      </c>
      <c r="F6545" t="s">
        <v>13882</v>
      </c>
      <c r="G6545" s="11"/>
      <c r="H6545" s="11"/>
    </row>
    <row r="6546" spans="1:8" x14ac:dyDescent="0.2">
      <c r="A6546" t="str">
        <f t="shared" si="112"/>
        <v>RKEQ4Coyle</v>
      </c>
      <c r="B6546" t="s">
        <v>217</v>
      </c>
      <c r="C6546" t="s">
        <v>13880</v>
      </c>
      <c r="D6546" t="s">
        <v>2236</v>
      </c>
      <c r="E6546" t="s">
        <v>2237</v>
      </c>
      <c r="F6546" t="s">
        <v>13883</v>
      </c>
      <c r="G6546" s="11"/>
      <c r="H6546" s="11"/>
    </row>
    <row r="6547" spans="1:8" x14ac:dyDescent="0.2">
      <c r="A6547" t="str">
        <f t="shared" si="112"/>
        <v>RKEQ4IFOR</v>
      </c>
      <c r="B6547" t="s">
        <v>217</v>
      </c>
      <c r="C6547" t="s">
        <v>13880</v>
      </c>
      <c r="D6547" t="s">
        <v>2236</v>
      </c>
      <c r="E6547" t="s">
        <v>2237</v>
      </c>
      <c r="F6547" t="s">
        <v>13884</v>
      </c>
      <c r="G6547" s="11"/>
      <c r="H6547" s="11"/>
    </row>
    <row r="6548" spans="1:8" x14ac:dyDescent="0.2">
      <c r="A6548" t="str">
        <f t="shared" si="112"/>
        <v>RKEQ4ITU</v>
      </c>
      <c r="B6548" t="s">
        <v>217</v>
      </c>
      <c r="C6548" t="s">
        <v>13880</v>
      </c>
      <c r="D6548" t="s">
        <v>2236</v>
      </c>
      <c r="E6548" t="s">
        <v>2237</v>
      </c>
      <c r="F6548" t="s">
        <v>13885</v>
      </c>
      <c r="G6548" s="11"/>
      <c r="H6548" s="11"/>
    </row>
    <row r="6549" spans="1:8" x14ac:dyDescent="0.2">
      <c r="A6549" t="str">
        <f t="shared" ref="A6549:A6612" si="113">CONCATENATE(D6550,F6550)</f>
        <v>RKEQ4Maternity</v>
      </c>
      <c r="B6549" t="s">
        <v>217</v>
      </c>
      <c r="C6549" t="s">
        <v>13880</v>
      </c>
      <c r="D6549" t="s">
        <v>2236</v>
      </c>
      <c r="E6549" t="s">
        <v>2237</v>
      </c>
      <c r="F6549" t="s">
        <v>8402</v>
      </c>
      <c r="G6549" s="11"/>
      <c r="H6549" s="11"/>
    </row>
    <row r="6550" spans="1:8" x14ac:dyDescent="0.2">
      <c r="A6550" t="str">
        <f t="shared" si="113"/>
        <v>RKEQ4Mercers</v>
      </c>
      <c r="B6550" t="s">
        <v>217</v>
      </c>
      <c r="C6550" t="s">
        <v>13880</v>
      </c>
      <c r="D6550" t="s">
        <v>2236</v>
      </c>
      <c r="E6550" t="s">
        <v>2237</v>
      </c>
      <c r="F6550" t="s">
        <v>9139</v>
      </c>
      <c r="G6550" s="11"/>
      <c r="H6550" s="12"/>
    </row>
    <row r="6551" spans="1:8" x14ac:dyDescent="0.2">
      <c r="A6551" t="str">
        <f t="shared" si="113"/>
        <v>RKEQ4Meyrick</v>
      </c>
      <c r="B6551" t="s">
        <v>217</v>
      </c>
      <c r="C6551" t="s">
        <v>13880</v>
      </c>
      <c r="D6551" t="s">
        <v>2236</v>
      </c>
      <c r="E6551" t="s">
        <v>2237</v>
      </c>
      <c r="F6551" s="20" t="s">
        <v>13886</v>
      </c>
      <c r="G6551" s="11"/>
      <c r="H6551" s="11"/>
    </row>
    <row r="6552" spans="1:8" x14ac:dyDescent="0.2">
      <c r="A6552" t="str">
        <f t="shared" si="113"/>
        <v>RKEQ4Montuschi</v>
      </c>
      <c r="B6552" t="s">
        <v>217</v>
      </c>
      <c r="C6552" t="s">
        <v>13880</v>
      </c>
      <c r="D6552" t="s">
        <v>2236</v>
      </c>
      <c r="E6552" t="s">
        <v>2237</v>
      </c>
      <c r="F6552" t="s">
        <v>13887</v>
      </c>
      <c r="G6552" s="11"/>
      <c r="H6552" s="11"/>
    </row>
    <row r="6553" spans="1:8" x14ac:dyDescent="0.2">
      <c r="A6553" t="str">
        <f t="shared" si="113"/>
        <v>RKEQ4MSN</v>
      </c>
      <c r="B6553" t="s">
        <v>217</v>
      </c>
      <c r="C6553" t="s">
        <v>13880</v>
      </c>
      <c r="D6553" t="s">
        <v>2236</v>
      </c>
      <c r="E6553" t="s">
        <v>2237</v>
      </c>
      <c r="F6553" t="s">
        <v>13888</v>
      </c>
      <c r="G6553" s="11"/>
      <c r="H6553" s="11"/>
    </row>
    <row r="6554" spans="1:8" x14ac:dyDescent="0.2">
      <c r="A6554" t="str">
        <f t="shared" si="113"/>
        <v>RKEQ4MSS</v>
      </c>
      <c r="B6554" t="s">
        <v>217</v>
      </c>
      <c r="C6554" t="s">
        <v>13880</v>
      </c>
      <c r="D6554" t="s">
        <v>2236</v>
      </c>
      <c r="E6554" t="s">
        <v>2237</v>
      </c>
      <c r="F6554" t="s">
        <v>13889</v>
      </c>
      <c r="G6554" s="11"/>
      <c r="H6554" s="11"/>
    </row>
    <row r="6555" spans="1:8" x14ac:dyDescent="0.2">
      <c r="A6555" t="str">
        <f t="shared" si="113"/>
        <v>RKEQ4NICU</v>
      </c>
      <c r="B6555" t="s">
        <v>217</v>
      </c>
      <c r="C6555" t="s">
        <v>13880</v>
      </c>
      <c r="D6555" t="s">
        <v>2236</v>
      </c>
      <c r="E6555" t="s">
        <v>2237</v>
      </c>
      <c r="F6555" t="s">
        <v>13890</v>
      </c>
      <c r="G6555" s="11"/>
      <c r="H6555" s="11"/>
    </row>
    <row r="6556" spans="1:8" x14ac:dyDescent="0.2">
      <c r="A6556" t="str">
        <f t="shared" si="113"/>
        <v>RKEQ4Nightingale</v>
      </c>
      <c r="B6556" t="s">
        <v>217</v>
      </c>
      <c r="C6556" t="s">
        <v>13880</v>
      </c>
      <c r="D6556" t="s">
        <v>2236</v>
      </c>
      <c r="E6556" t="s">
        <v>2237</v>
      </c>
      <c r="F6556" t="s">
        <v>8408</v>
      </c>
      <c r="G6556" s="11"/>
      <c r="H6556" s="11"/>
    </row>
    <row r="6557" spans="1:8" x14ac:dyDescent="0.2">
      <c r="A6557" t="str">
        <f t="shared" si="113"/>
        <v>RKEQ4Thorogood</v>
      </c>
      <c r="B6557" t="s">
        <v>217</v>
      </c>
      <c r="C6557" t="s">
        <v>13880</v>
      </c>
      <c r="D6557" t="s">
        <v>2236</v>
      </c>
      <c r="E6557" t="s">
        <v>2237</v>
      </c>
      <c r="F6557" t="s">
        <v>9143</v>
      </c>
      <c r="G6557" s="11"/>
      <c r="H6557" s="11"/>
    </row>
    <row r="6558" spans="1:8" x14ac:dyDescent="0.2">
      <c r="A6558" t="str">
        <f t="shared" si="113"/>
        <v>RKEQ4Victoria</v>
      </c>
      <c r="B6558" t="s">
        <v>217</v>
      </c>
      <c r="C6558" t="s">
        <v>13880</v>
      </c>
      <c r="D6558" t="s">
        <v>2236</v>
      </c>
      <c r="E6558" t="s">
        <v>2237</v>
      </c>
      <c r="F6558" t="s">
        <v>13891</v>
      </c>
      <c r="G6558" s="11"/>
      <c r="H6558" s="11"/>
    </row>
    <row r="6559" spans="1:8" x14ac:dyDescent="0.2">
      <c r="A6559" t="str">
        <f t="shared" si="113"/>
        <v>AXG02Ailesbury</v>
      </c>
      <c r="B6559" t="s">
        <v>217</v>
      </c>
      <c r="C6559" t="s">
        <v>13880</v>
      </c>
      <c r="D6559" t="s">
        <v>2236</v>
      </c>
      <c r="E6559" t="s">
        <v>2237</v>
      </c>
      <c r="F6559" t="s">
        <v>9937</v>
      </c>
      <c r="G6559" s="11"/>
      <c r="H6559" s="11"/>
    </row>
    <row r="6560" spans="1:8" x14ac:dyDescent="0.2">
      <c r="A6560" t="str">
        <f t="shared" si="113"/>
        <v>AXG02Chestnut</v>
      </c>
      <c r="B6560" t="s">
        <v>235</v>
      </c>
      <c r="C6560" t="s">
        <v>13892</v>
      </c>
      <c r="D6560" t="s">
        <v>244</v>
      </c>
      <c r="E6560" t="s">
        <v>245</v>
      </c>
      <c r="F6560" t="s">
        <v>13893</v>
      </c>
      <c r="G6560" s="11" t="s">
        <v>13894</v>
      </c>
      <c r="H6560" s="11">
        <v>43819</v>
      </c>
    </row>
    <row r="6561" spans="1:8" x14ac:dyDescent="0.2">
      <c r="A6561" t="str">
        <f t="shared" si="113"/>
        <v>AXG03Longleat</v>
      </c>
      <c r="B6561" t="s">
        <v>235</v>
      </c>
      <c r="C6561" t="s">
        <v>13892</v>
      </c>
      <c r="D6561" t="s">
        <v>244</v>
      </c>
      <c r="E6561" t="s">
        <v>245</v>
      </c>
      <c r="F6561" t="s">
        <v>9361</v>
      </c>
      <c r="G6561" s="11"/>
      <c r="H6561" s="11"/>
    </row>
    <row r="6562" spans="1:8" x14ac:dyDescent="0.2">
      <c r="A6562" t="str">
        <f t="shared" si="113"/>
        <v>AXG01Cedar</v>
      </c>
      <c r="B6562" t="s">
        <v>235</v>
      </c>
      <c r="C6562" t="s">
        <v>13892</v>
      </c>
      <c r="D6562" t="s">
        <v>246</v>
      </c>
      <c r="E6562" t="s">
        <v>247</v>
      </c>
      <c r="F6562" t="s">
        <v>13895</v>
      </c>
      <c r="G6562" s="11"/>
      <c r="H6562" s="11"/>
    </row>
    <row r="6563" spans="1:8" x14ac:dyDescent="0.2">
      <c r="A6563" t="str">
        <f t="shared" si="113"/>
        <v>AXG01Mulberry</v>
      </c>
      <c r="B6563" t="s">
        <v>235</v>
      </c>
      <c r="C6563" t="s">
        <v>13892</v>
      </c>
      <c r="D6563" t="s">
        <v>248</v>
      </c>
      <c r="E6563" t="s">
        <v>249</v>
      </c>
      <c r="F6563" t="s">
        <v>8397</v>
      </c>
      <c r="G6563" s="11"/>
      <c r="H6563" s="11"/>
    </row>
    <row r="6564" spans="1:8" x14ac:dyDescent="0.2">
      <c r="A6564" t="str">
        <f t="shared" si="113"/>
        <v>C5Q7C</v>
      </c>
      <c r="B6564" t="s">
        <v>235</v>
      </c>
      <c r="C6564" t="s">
        <v>13892</v>
      </c>
      <c r="D6564" t="s">
        <v>248</v>
      </c>
      <c r="E6564" t="s">
        <v>249</v>
      </c>
      <c r="F6564" t="s">
        <v>9366</v>
      </c>
      <c r="G6564" s="11" t="s">
        <v>9669</v>
      </c>
      <c r="H6564" s="11">
        <v>43735</v>
      </c>
    </row>
    <row r="6565" spans="1:8" x14ac:dyDescent="0.2">
      <c r="A6565" t="str">
        <f t="shared" si="113"/>
        <v>RBL1410</v>
      </c>
      <c r="B6565" t="s">
        <v>14803</v>
      </c>
      <c r="C6565" t="s">
        <v>14802</v>
      </c>
      <c r="D6565" t="s">
        <v>14805</v>
      </c>
      <c r="E6565" t="s">
        <v>14804</v>
      </c>
      <c r="G6565" s="11"/>
      <c r="H6565" s="11"/>
    </row>
    <row r="6566" spans="1:8" x14ac:dyDescent="0.2">
      <c r="A6566" t="str">
        <f t="shared" si="113"/>
        <v>RBL1411</v>
      </c>
      <c r="B6566" t="s">
        <v>236</v>
      </c>
      <c r="C6566" t="s">
        <v>13896</v>
      </c>
      <c r="D6566" t="s">
        <v>995</v>
      </c>
      <c r="E6566" t="s">
        <v>996</v>
      </c>
      <c r="F6566" t="s">
        <v>13897</v>
      </c>
      <c r="G6566" s="11"/>
      <c r="H6566" s="12"/>
    </row>
    <row r="6567" spans="1:8" x14ac:dyDescent="0.2">
      <c r="A6567" t="str">
        <f t="shared" si="113"/>
        <v>RBL1412</v>
      </c>
      <c r="B6567" t="s">
        <v>236</v>
      </c>
      <c r="C6567" t="s">
        <v>13896</v>
      </c>
      <c r="D6567" t="s">
        <v>995</v>
      </c>
      <c r="E6567" t="s">
        <v>996</v>
      </c>
      <c r="F6567" t="s">
        <v>13898</v>
      </c>
      <c r="G6567" s="11"/>
      <c r="H6567" s="11"/>
    </row>
    <row r="6568" spans="1:8" x14ac:dyDescent="0.2">
      <c r="A6568" t="str">
        <f t="shared" si="113"/>
        <v>RBL1417</v>
      </c>
      <c r="B6568" t="s">
        <v>236</v>
      </c>
      <c r="C6568" t="s">
        <v>13896</v>
      </c>
      <c r="D6568" t="s">
        <v>995</v>
      </c>
      <c r="E6568" t="s">
        <v>996</v>
      </c>
      <c r="F6568" t="s">
        <v>8736</v>
      </c>
      <c r="G6568" s="11"/>
      <c r="H6568" s="11"/>
    </row>
    <row r="6569" spans="1:8" x14ac:dyDescent="0.2">
      <c r="A6569" t="str">
        <f t="shared" si="113"/>
        <v>RBL1418</v>
      </c>
      <c r="B6569" t="s">
        <v>236</v>
      </c>
      <c r="C6569" t="s">
        <v>13896</v>
      </c>
      <c r="D6569" t="s">
        <v>995</v>
      </c>
      <c r="E6569" t="s">
        <v>996</v>
      </c>
      <c r="F6569" t="s">
        <v>13899</v>
      </c>
      <c r="G6569" s="11"/>
      <c r="H6569" s="11"/>
    </row>
    <row r="6570" spans="1:8" x14ac:dyDescent="0.2">
      <c r="A6570" t="str">
        <f t="shared" si="113"/>
        <v>RBL1420</v>
      </c>
      <c r="B6570" t="s">
        <v>236</v>
      </c>
      <c r="C6570" t="s">
        <v>13896</v>
      </c>
      <c r="D6570" t="s">
        <v>995</v>
      </c>
      <c r="E6570" t="s">
        <v>996</v>
      </c>
      <c r="F6570" t="s">
        <v>13900</v>
      </c>
      <c r="G6570" s="11"/>
      <c r="H6570" s="11"/>
    </row>
    <row r="6571" spans="1:8" x14ac:dyDescent="0.2">
      <c r="A6571" t="str">
        <f t="shared" si="113"/>
        <v>RBL1421</v>
      </c>
      <c r="B6571" t="s">
        <v>236</v>
      </c>
      <c r="C6571" t="s">
        <v>13896</v>
      </c>
      <c r="D6571" t="s">
        <v>995</v>
      </c>
      <c r="E6571" t="s">
        <v>996</v>
      </c>
      <c r="F6571" t="s">
        <v>13901</v>
      </c>
      <c r="G6571" s="11"/>
      <c r="H6571" s="11"/>
    </row>
    <row r="6572" spans="1:8" x14ac:dyDescent="0.2">
      <c r="A6572" t="str">
        <f t="shared" si="113"/>
        <v>RBL1422</v>
      </c>
      <c r="B6572" t="s">
        <v>236</v>
      </c>
      <c r="C6572" t="s">
        <v>13896</v>
      </c>
      <c r="D6572" t="s">
        <v>995</v>
      </c>
      <c r="E6572" t="s">
        <v>996</v>
      </c>
      <c r="F6572" t="s">
        <v>13902</v>
      </c>
      <c r="G6572" s="11"/>
      <c r="H6572" s="11"/>
    </row>
    <row r="6573" spans="1:8" x14ac:dyDescent="0.2">
      <c r="A6573" t="str">
        <f t="shared" si="113"/>
        <v>RBL1423</v>
      </c>
      <c r="B6573" t="s">
        <v>236</v>
      </c>
      <c r="C6573" t="s">
        <v>13896</v>
      </c>
      <c r="D6573" t="s">
        <v>995</v>
      </c>
      <c r="E6573" t="s">
        <v>996</v>
      </c>
      <c r="F6573" t="s">
        <v>13903</v>
      </c>
      <c r="G6573" s="11"/>
      <c r="H6573" s="11"/>
    </row>
    <row r="6574" spans="1:8" x14ac:dyDescent="0.2">
      <c r="A6574" t="str">
        <f t="shared" si="113"/>
        <v>RBL1424</v>
      </c>
      <c r="B6574" t="s">
        <v>236</v>
      </c>
      <c r="C6574" t="s">
        <v>13896</v>
      </c>
      <c r="D6574" t="s">
        <v>995</v>
      </c>
      <c r="E6574" t="s">
        <v>996</v>
      </c>
      <c r="F6574" t="s">
        <v>13904</v>
      </c>
      <c r="G6574" s="11"/>
      <c r="H6574" s="11"/>
    </row>
    <row r="6575" spans="1:8" x14ac:dyDescent="0.2">
      <c r="A6575" t="str">
        <f t="shared" si="113"/>
        <v>RBL1425</v>
      </c>
      <c r="B6575" t="s">
        <v>236</v>
      </c>
      <c r="C6575" t="s">
        <v>13896</v>
      </c>
      <c r="D6575" t="s">
        <v>995</v>
      </c>
      <c r="E6575" t="s">
        <v>996</v>
      </c>
      <c r="F6575">
        <v>24</v>
      </c>
      <c r="G6575" s="11"/>
      <c r="H6575" s="12"/>
    </row>
    <row r="6576" spans="1:8" x14ac:dyDescent="0.2">
      <c r="A6576" t="str">
        <f t="shared" si="113"/>
        <v>RBL1426</v>
      </c>
      <c r="B6576" t="s">
        <v>236</v>
      </c>
      <c r="C6576" t="s">
        <v>13896</v>
      </c>
      <c r="D6576" t="s">
        <v>995</v>
      </c>
      <c r="E6576" t="s">
        <v>996</v>
      </c>
      <c r="F6576" t="s">
        <v>13905</v>
      </c>
      <c r="G6576" s="11"/>
      <c r="H6576" s="11"/>
    </row>
    <row r="6577" spans="1:8" x14ac:dyDescent="0.2">
      <c r="A6577" t="str">
        <f t="shared" si="113"/>
        <v>RBL1427</v>
      </c>
      <c r="B6577" t="s">
        <v>236</v>
      </c>
      <c r="C6577" t="s">
        <v>13896</v>
      </c>
      <c r="D6577" t="s">
        <v>995</v>
      </c>
      <c r="E6577" t="s">
        <v>996</v>
      </c>
      <c r="F6577" t="s">
        <v>13906</v>
      </c>
      <c r="G6577" s="11"/>
      <c r="H6577" s="11"/>
    </row>
    <row r="6578" spans="1:8" x14ac:dyDescent="0.2">
      <c r="A6578" t="str">
        <f t="shared" si="113"/>
        <v>RBL1430</v>
      </c>
      <c r="B6578" t="s">
        <v>236</v>
      </c>
      <c r="C6578" t="s">
        <v>13896</v>
      </c>
      <c r="D6578" t="s">
        <v>995</v>
      </c>
      <c r="E6578" t="s">
        <v>996</v>
      </c>
      <c r="F6578" t="s">
        <v>13907</v>
      </c>
      <c r="G6578" s="11"/>
      <c r="H6578" s="11"/>
    </row>
    <row r="6579" spans="1:8" x14ac:dyDescent="0.2">
      <c r="A6579" t="str">
        <f t="shared" si="113"/>
        <v>RBL1432</v>
      </c>
      <c r="B6579" t="s">
        <v>236</v>
      </c>
      <c r="C6579" t="s">
        <v>13896</v>
      </c>
      <c r="D6579" t="s">
        <v>995</v>
      </c>
      <c r="E6579" t="s">
        <v>996</v>
      </c>
      <c r="F6579" t="s">
        <v>13908</v>
      </c>
      <c r="G6579" s="11"/>
      <c r="H6579" s="11"/>
    </row>
    <row r="6580" spans="1:8" x14ac:dyDescent="0.2">
      <c r="A6580" t="str">
        <f t="shared" si="113"/>
        <v>RBL1433</v>
      </c>
      <c r="B6580" t="s">
        <v>236</v>
      </c>
      <c r="C6580" t="s">
        <v>13896</v>
      </c>
      <c r="D6580" t="s">
        <v>995</v>
      </c>
      <c r="E6580" t="s">
        <v>996</v>
      </c>
      <c r="F6580" t="s">
        <v>13909</v>
      </c>
      <c r="G6580" s="11"/>
      <c r="H6580" s="11"/>
    </row>
    <row r="6581" spans="1:8" x14ac:dyDescent="0.2">
      <c r="A6581" t="str">
        <f t="shared" si="113"/>
        <v>RBL1436</v>
      </c>
      <c r="B6581" t="s">
        <v>236</v>
      </c>
      <c r="C6581" t="s">
        <v>13896</v>
      </c>
      <c r="D6581" t="s">
        <v>995</v>
      </c>
      <c r="E6581" t="s">
        <v>996</v>
      </c>
      <c r="F6581" t="s">
        <v>13910</v>
      </c>
      <c r="G6581" s="11"/>
      <c r="H6581" s="11"/>
    </row>
    <row r="6582" spans="1:8" x14ac:dyDescent="0.2">
      <c r="A6582" t="str">
        <f t="shared" si="113"/>
        <v>RBL1437</v>
      </c>
      <c r="B6582" t="s">
        <v>236</v>
      </c>
      <c r="C6582" t="s">
        <v>13896</v>
      </c>
      <c r="D6582" t="s">
        <v>995</v>
      </c>
      <c r="E6582" t="s">
        <v>996</v>
      </c>
      <c r="F6582" t="s">
        <v>13911</v>
      </c>
      <c r="G6582" s="11"/>
      <c r="H6582" s="11"/>
    </row>
    <row r="6583" spans="1:8" x14ac:dyDescent="0.2">
      <c r="A6583" t="str">
        <f t="shared" si="113"/>
        <v>RBL1438</v>
      </c>
      <c r="B6583" t="s">
        <v>236</v>
      </c>
      <c r="C6583" t="s">
        <v>13896</v>
      </c>
      <c r="D6583" t="s">
        <v>995</v>
      </c>
      <c r="E6583" t="s">
        <v>996</v>
      </c>
      <c r="F6583" t="s">
        <v>13912</v>
      </c>
      <c r="G6583" s="11"/>
      <c r="H6583" s="11"/>
    </row>
    <row r="6584" spans="1:8" x14ac:dyDescent="0.2">
      <c r="A6584" t="str">
        <f t="shared" si="113"/>
        <v>RBL1453</v>
      </c>
      <c r="B6584" t="s">
        <v>236</v>
      </c>
      <c r="C6584" t="s">
        <v>13896</v>
      </c>
      <c r="D6584" t="s">
        <v>995</v>
      </c>
      <c r="E6584" t="s">
        <v>996</v>
      </c>
      <c r="F6584" t="s">
        <v>13913</v>
      </c>
      <c r="G6584" s="11"/>
      <c r="H6584" s="11"/>
    </row>
    <row r="6585" spans="1:8" x14ac:dyDescent="0.2">
      <c r="A6585" t="str">
        <f t="shared" si="113"/>
        <v>RBL1454</v>
      </c>
      <c r="B6585" t="s">
        <v>236</v>
      </c>
      <c r="C6585" t="s">
        <v>13896</v>
      </c>
      <c r="D6585" t="s">
        <v>995</v>
      </c>
      <c r="E6585" t="s">
        <v>996</v>
      </c>
      <c r="F6585" t="s">
        <v>13914</v>
      </c>
      <c r="G6585" s="11"/>
      <c r="H6585" s="11"/>
    </row>
    <row r="6586" spans="1:8" x14ac:dyDescent="0.2">
      <c r="A6586" t="str">
        <f t="shared" si="113"/>
        <v>RBL1424 IPC</v>
      </c>
      <c r="B6586" t="s">
        <v>236</v>
      </c>
      <c r="C6586" t="s">
        <v>13896</v>
      </c>
      <c r="D6586" t="s">
        <v>995</v>
      </c>
      <c r="E6586" t="s">
        <v>996</v>
      </c>
      <c r="F6586" t="s">
        <v>13915</v>
      </c>
      <c r="G6586" s="11"/>
      <c r="H6586" s="11"/>
    </row>
    <row r="6587" spans="1:8" x14ac:dyDescent="0.2">
      <c r="A6587" t="str">
        <f t="shared" si="113"/>
        <v>RBL14AMU</v>
      </c>
      <c r="B6587" t="s">
        <v>236</v>
      </c>
      <c r="C6587" t="s">
        <v>13896</v>
      </c>
      <c r="D6587" t="s">
        <v>995</v>
      </c>
      <c r="E6587" t="s">
        <v>996</v>
      </c>
      <c r="F6587" t="s">
        <v>13916</v>
      </c>
      <c r="G6587" s="11"/>
      <c r="H6587" s="11"/>
    </row>
    <row r="6588" spans="1:8" x14ac:dyDescent="0.2">
      <c r="A6588" t="str">
        <f t="shared" si="113"/>
        <v>RBL14CCU</v>
      </c>
      <c r="B6588" t="s">
        <v>236</v>
      </c>
      <c r="C6588" t="s">
        <v>13896</v>
      </c>
      <c r="D6588" t="s">
        <v>995</v>
      </c>
      <c r="E6588" t="s">
        <v>996</v>
      </c>
      <c r="F6588" t="s">
        <v>8392</v>
      </c>
      <c r="G6588" s="11"/>
      <c r="H6588" s="11"/>
    </row>
    <row r="6589" spans="1:8" x14ac:dyDescent="0.2">
      <c r="A6589" t="str">
        <f t="shared" si="113"/>
        <v>RBL14Childrens</v>
      </c>
      <c r="B6589" t="s">
        <v>236</v>
      </c>
      <c r="C6589" t="s">
        <v>13896</v>
      </c>
      <c r="D6589" t="s">
        <v>995</v>
      </c>
      <c r="E6589" t="s">
        <v>996</v>
      </c>
      <c r="F6589" t="s">
        <v>8475</v>
      </c>
      <c r="G6589" s="11" t="s">
        <v>9669</v>
      </c>
      <c r="H6589" s="11">
        <v>43735</v>
      </c>
    </row>
    <row r="6590" spans="1:8" x14ac:dyDescent="0.2">
      <c r="A6590" t="str">
        <f t="shared" si="113"/>
        <v>RBL14Colorectal Unit</v>
      </c>
      <c r="B6590" t="s">
        <v>236</v>
      </c>
      <c r="C6590" t="s">
        <v>13896</v>
      </c>
      <c r="D6590" t="s">
        <v>995</v>
      </c>
      <c r="E6590" t="s">
        <v>996</v>
      </c>
      <c r="F6590" t="s">
        <v>9528</v>
      </c>
      <c r="G6590" s="11"/>
      <c r="H6590" s="11"/>
    </row>
    <row r="6591" spans="1:8" x14ac:dyDescent="0.2">
      <c r="A6591" t="str">
        <f t="shared" si="113"/>
        <v>RBL14Delivery suite</v>
      </c>
      <c r="B6591" t="s">
        <v>236</v>
      </c>
      <c r="C6591" t="s">
        <v>13896</v>
      </c>
      <c r="D6591" t="s">
        <v>995</v>
      </c>
      <c r="E6591" t="s">
        <v>996</v>
      </c>
      <c r="F6591" t="s">
        <v>13917</v>
      </c>
      <c r="G6591" s="11"/>
      <c r="H6591" s="11"/>
    </row>
    <row r="6592" spans="1:8" x14ac:dyDescent="0.2">
      <c r="A6592" t="str">
        <f t="shared" si="113"/>
        <v>RBL14EDRU</v>
      </c>
      <c r="B6592" t="s">
        <v>236</v>
      </c>
      <c r="C6592" t="s">
        <v>13896</v>
      </c>
      <c r="D6592" t="s">
        <v>995</v>
      </c>
      <c r="E6592" t="s">
        <v>996</v>
      </c>
      <c r="F6592" t="s">
        <v>13918</v>
      </c>
      <c r="G6592" s="11"/>
      <c r="H6592" s="11"/>
    </row>
    <row r="6593" spans="1:8" x14ac:dyDescent="0.2">
      <c r="A6593" t="str">
        <f t="shared" si="113"/>
        <v>RBL14ESAU</v>
      </c>
      <c r="B6593" t="s">
        <v>236</v>
      </c>
      <c r="C6593" t="s">
        <v>13896</v>
      </c>
      <c r="D6593" t="s">
        <v>995</v>
      </c>
      <c r="E6593" t="s">
        <v>996</v>
      </c>
      <c r="F6593" t="s">
        <v>13919</v>
      </c>
      <c r="G6593" s="11"/>
      <c r="H6593" s="11"/>
    </row>
    <row r="6594" spans="1:8" x14ac:dyDescent="0.2">
      <c r="A6594" t="str">
        <f t="shared" si="113"/>
        <v>RBL14HDU</v>
      </c>
      <c r="B6594" t="s">
        <v>236</v>
      </c>
      <c r="C6594" t="s">
        <v>13896</v>
      </c>
      <c r="D6594" t="s">
        <v>995</v>
      </c>
      <c r="E6594" t="s">
        <v>996</v>
      </c>
      <c r="F6594" t="s">
        <v>10929</v>
      </c>
      <c r="G6594" s="11"/>
      <c r="H6594" s="11"/>
    </row>
    <row r="6595" spans="1:8" x14ac:dyDescent="0.2">
      <c r="A6595" t="str">
        <f t="shared" si="113"/>
        <v>RBL14ITU</v>
      </c>
      <c r="B6595" t="s">
        <v>236</v>
      </c>
      <c r="C6595" t="s">
        <v>13896</v>
      </c>
      <c r="D6595" t="s">
        <v>995</v>
      </c>
      <c r="E6595" t="s">
        <v>996</v>
      </c>
      <c r="F6595" t="s">
        <v>9186</v>
      </c>
      <c r="G6595" s="11"/>
      <c r="H6595" s="11"/>
    </row>
    <row r="6596" spans="1:8" x14ac:dyDescent="0.2">
      <c r="A6596" t="str">
        <f t="shared" si="113"/>
        <v>RBL14MSSW</v>
      </c>
      <c r="B6596" t="s">
        <v>236</v>
      </c>
      <c r="C6596" t="s">
        <v>13896</v>
      </c>
      <c r="D6596" t="s">
        <v>995</v>
      </c>
      <c r="E6596" t="s">
        <v>996</v>
      </c>
      <c r="F6596" t="s">
        <v>8402</v>
      </c>
      <c r="G6596" s="11"/>
      <c r="H6596" s="11"/>
    </row>
    <row r="6597" spans="1:8" x14ac:dyDescent="0.2">
      <c r="A6597" t="str">
        <f t="shared" si="113"/>
        <v>RBL14Neonatal</v>
      </c>
      <c r="B6597" t="s">
        <v>236</v>
      </c>
      <c r="C6597" t="s">
        <v>13896</v>
      </c>
      <c r="D6597" t="s">
        <v>995</v>
      </c>
      <c r="E6597" t="s">
        <v>996</v>
      </c>
      <c r="F6597" t="s">
        <v>13920</v>
      </c>
      <c r="G6597" s="11"/>
      <c r="H6597" s="11"/>
    </row>
    <row r="6598" spans="1:8" x14ac:dyDescent="0.2">
      <c r="A6598" t="str">
        <f t="shared" si="113"/>
        <v>RBL14OPAU</v>
      </c>
      <c r="B6598" t="s">
        <v>236</v>
      </c>
      <c r="C6598" t="s">
        <v>13896</v>
      </c>
      <c r="D6598" t="s">
        <v>995</v>
      </c>
      <c r="E6598" t="s">
        <v>996</v>
      </c>
      <c r="F6598" t="s">
        <v>8838</v>
      </c>
      <c r="G6598" s="11" t="s">
        <v>9669</v>
      </c>
      <c r="H6598" s="11">
        <v>43735</v>
      </c>
    </row>
    <row r="6599" spans="1:8" x14ac:dyDescent="0.2">
      <c r="A6599" t="str">
        <f t="shared" si="113"/>
        <v>RBL14SEU</v>
      </c>
      <c r="B6599" t="s">
        <v>236</v>
      </c>
      <c r="C6599" t="s">
        <v>13896</v>
      </c>
      <c r="D6599" t="s">
        <v>995</v>
      </c>
      <c r="E6599" t="s">
        <v>996</v>
      </c>
      <c r="F6599" t="s">
        <v>13921</v>
      </c>
      <c r="G6599" s="11"/>
      <c r="H6599" s="11"/>
    </row>
    <row r="6600" spans="1:8" x14ac:dyDescent="0.2">
      <c r="A6600" t="str">
        <f t="shared" si="113"/>
        <v>RBL14WAFFU</v>
      </c>
      <c r="B6600" t="s">
        <v>236</v>
      </c>
      <c r="C6600" t="s">
        <v>13896</v>
      </c>
      <c r="D6600" t="s">
        <v>995</v>
      </c>
      <c r="E6600" t="s">
        <v>996</v>
      </c>
      <c r="F6600" t="s">
        <v>13922</v>
      </c>
      <c r="G6600" s="11"/>
      <c r="H6600" s="11"/>
    </row>
    <row r="6601" spans="1:8" x14ac:dyDescent="0.2">
      <c r="A6601" t="str">
        <f t="shared" si="113"/>
        <v>RBL20CRC</v>
      </c>
      <c r="B6601" t="s">
        <v>236</v>
      </c>
      <c r="C6601" t="s">
        <v>13896</v>
      </c>
      <c r="D6601" t="s">
        <v>995</v>
      </c>
      <c r="E6601" t="s">
        <v>996</v>
      </c>
      <c r="F6601" t="s">
        <v>13923</v>
      </c>
      <c r="G6601" s="11"/>
      <c r="H6601" s="11"/>
    </row>
    <row r="6602" spans="1:8" x14ac:dyDescent="0.2">
      <c r="A6602" t="str">
        <f t="shared" si="113"/>
        <v>RBL20Dermataology</v>
      </c>
      <c r="B6602" t="s">
        <v>236</v>
      </c>
      <c r="C6602" t="s">
        <v>13896</v>
      </c>
      <c r="D6602" t="s">
        <v>997</v>
      </c>
      <c r="E6602" t="s">
        <v>998</v>
      </c>
      <c r="F6602" t="s">
        <v>13924</v>
      </c>
      <c r="G6602" s="11"/>
      <c r="H6602" s="11"/>
    </row>
    <row r="6603" spans="1:8" x14ac:dyDescent="0.2">
      <c r="A6603" t="str">
        <f t="shared" si="113"/>
        <v>RBL20M1 rehab M1 MO</v>
      </c>
      <c r="B6603" t="s">
        <v>236</v>
      </c>
      <c r="C6603" t="s">
        <v>13896</v>
      </c>
      <c r="D6603" t="s">
        <v>997</v>
      </c>
      <c r="E6603" t="s">
        <v>998</v>
      </c>
      <c r="F6603" t="s">
        <v>13925</v>
      </c>
      <c r="G6603" s="11"/>
      <c r="H6603" s="11"/>
    </row>
    <row r="6604" spans="1:8" x14ac:dyDescent="0.2">
      <c r="A6604" t="str">
        <f t="shared" si="113"/>
        <v>RBL20M2 Ortho</v>
      </c>
      <c r="B6604" t="s">
        <v>236</v>
      </c>
      <c r="C6604" t="s">
        <v>13896</v>
      </c>
      <c r="D6604" t="s">
        <v>997</v>
      </c>
      <c r="E6604" t="s">
        <v>998</v>
      </c>
      <c r="F6604" t="s">
        <v>13926</v>
      </c>
      <c r="G6604" s="11"/>
      <c r="H6604" s="11"/>
    </row>
    <row r="6605" spans="1:8" x14ac:dyDescent="0.2">
      <c r="A6605" t="str">
        <f t="shared" si="113"/>
        <v>RBL20M2 Surg</v>
      </c>
      <c r="B6605" t="s">
        <v>236</v>
      </c>
      <c r="C6605" t="s">
        <v>13896</v>
      </c>
      <c r="D6605" t="s">
        <v>997</v>
      </c>
      <c r="E6605" t="s">
        <v>998</v>
      </c>
      <c r="F6605" t="s">
        <v>13927</v>
      </c>
      <c r="G6605" s="11"/>
      <c r="H6605" s="11"/>
    </row>
    <row r="6606" spans="1:8" x14ac:dyDescent="0.2">
      <c r="A6606" t="str">
        <f t="shared" si="113"/>
        <v>RWP01CCU-Alex</v>
      </c>
      <c r="B6606" t="s">
        <v>236</v>
      </c>
      <c r="C6606" t="s">
        <v>13896</v>
      </c>
      <c r="D6606" t="s">
        <v>997</v>
      </c>
      <c r="E6606" t="s">
        <v>998</v>
      </c>
      <c r="F6606" t="s">
        <v>13928</v>
      </c>
      <c r="G6606" s="11"/>
      <c r="H6606" s="11"/>
    </row>
    <row r="6607" spans="1:8" x14ac:dyDescent="0.2">
      <c r="A6607" t="str">
        <f t="shared" si="113"/>
        <v>RWP01ICCU - Alex</v>
      </c>
      <c r="B6607" t="s">
        <v>237</v>
      </c>
      <c r="C6607" t="s">
        <v>13929</v>
      </c>
      <c r="D6607" t="s">
        <v>5317</v>
      </c>
      <c r="E6607" t="s">
        <v>285</v>
      </c>
      <c r="F6607" t="s">
        <v>13930</v>
      </c>
      <c r="G6607" s="11"/>
      <c r="H6607" s="11"/>
    </row>
    <row r="6608" spans="1:8" x14ac:dyDescent="0.2">
      <c r="A6608" t="str">
        <f t="shared" si="113"/>
        <v>RWP01M A U - Alex</v>
      </c>
      <c r="B6608" t="s">
        <v>237</v>
      </c>
      <c r="C6608" t="s">
        <v>13929</v>
      </c>
      <c r="D6608" t="s">
        <v>5317</v>
      </c>
      <c r="E6608" t="s">
        <v>285</v>
      </c>
      <c r="F6608" t="s">
        <v>13931</v>
      </c>
      <c r="G6608" s="11"/>
      <c r="H6608" s="11"/>
    </row>
    <row r="6609" spans="1:8" x14ac:dyDescent="0.2">
      <c r="A6609" t="str">
        <f t="shared" si="113"/>
        <v>RWP01Ward 1 - Medicine</v>
      </c>
      <c r="B6609" t="s">
        <v>237</v>
      </c>
      <c r="C6609" t="s">
        <v>13929</v>
      </c>
      <c r="D6609" t="s">
        <v>5317</v>
      </c>
      <c r="E6609" t="s">
        <v>285</v>
      </c>
      <c r="F6609" t="s">
        <v>13932</v>
      </c>
      <c r="G6609" s="11"/>
      <c r="H6609" s="11"/>
    </row>
    <row r="6610" spans="1:8" x14ac:dyDescent="0.2">
      <c r="A6610" t="str">
        <f t="shared" si="113"/>
        <v>RWP01Ward 10 - Urology</v>
      </c>
      <c r="B6610" t="s">
        <v>237</v>
      </c>
      <c r="C6610" t="s">
        <v>13929</v>
      </c>
      <c r="D6610" t="s">
        <v>5317</v>
      </c>
      <c r="E6610" t="s">
        <v>285</v>
      </c>
      <c r="F6610" t="s">
        <v>13933</v>
      </c>
      <c r="G6610" s="11"/>
      <c r="H6610" s="11"/>
    </row>
    <row r="6611" spans="1:8" x14ac:dyDescent="0.2">
      <c r="A6611" t="str">
        <f t="shared" si="113"/>
        <v>RWP01Ward 11 - Medicine</v>
      </c>
      <c r="B6611" t="s">
        <v>237</v>
      </c>
      <c r="C6611" t="s">
        <v>13929</v>
      </c>
      <c r="D6611" t="s">
        <v>5317</v>
      </c>
      <c r="E6611" t="s">
        <v>285</v>
      </c>
      <c r="F6611" t="s">
        <v>13934</v>
      </c>
      <c r="G6611" s="11"/>
      <c r="H6611" s="11"/>
    </row>
    <row r="6612" spans="1:8" x14ac:dyDescent="0.2">
      <c r="A6612" t="str">
        <f t="shared" si="113"/>
        <v>RWP01Ward 12 Medicine</v>
      </c>
      <c r="B6612" t="s">
        <v>237</v>
      </c>
      <c r="C6612" t="s">
        <v>13929</v>
      </c>
      <c r="D6612" t="s">
        <v>5317</v>
      </c>
      <c r="E6612" t="s">
        <v>285</v>
      </c>
      <c r="F6612" t="s">
        <v>13935</v>
      </c>
      <c r="G6612" s="11"/>
      <c r="H6612" s="11"/>
    </row>
    <row r="6613" spans="1:8" x14ac:dyDescent="0.2">
      <c r="A6613" t="str">
        <f t="shared" ref="A6613:A6676" si="114">CONCATENATE(D6614,F6614)</f>
        <v>RWP01Ward 14 - Surgery</v>
      </c>
      <c r="B6613" t="s">
        <v>237</v>
      </c>
      <c r="C6613" t="s">
        <v>13929</v>
      </c>
      <c r="D6613" t="s">
        <v>5317</v>
      </c>
      <c r="E6613" t="s">
        <v>285</v>
      </c>
      <c r="F6613" t="s">
        <v>13936</v>
      </c>
      <c r="G6613" s="11"/>
      <c r="H6613" s="11"/>
    </row>
    <row r="6614" spans="1:8" x14ac:dyDescent="0.2">
      <c r="A6614" t="str">
        <f t="shared" si="114"/>
        <v>RWP01Ward 16 - Elective Orthopaedic Ward</v>
      </c>
      <c r="B6614" t="s">
        <v>237</v>
      </c>
      <c r="C6614" t="s">
        <v>13929</v>
      </c>
      <c r="D6614" t="s">
        <v>5317</v>
      </c>
      <c r="E6614" t="s">
        <v>285</v>
      </c>
      <c r="F6614" t="s">
        <v>13937</v>
      </c>
      <c r="G6614" s="11"/>
      <c r="H6614" s="11"/>
    </row>
    <row r="6615" spans="1:8" x14ac:dyDescent="0.2">
      <c r="A6615" t="str">
        <f t="shared" si="114"/>
        <v>RWP01Ward 17 - Trauma Ward</v>
      </c>
      <c r="B6615" t="s">
        <v>237</v>
      </c>
      <c r="C6615" t="s">
        <v>13929</v>
      </c>
      <c r="D6615" t="s">
        <v>5317</v>
      </c>
      <c r="E6615" t="s">
        <v>285</v>
      </c>
      <c r="F6615" t="s">
        <v>13938</v>
      </c>
      <c r="G6615" s="11"/>
      <c r="H6615" s="11"/>
    </row>
    <row r="6616" spans="1:8" x14ac:dyDescent="0.2">
      <c r="A6616" t="str">
        <f t="shared" si="114"/>
        <v>RWP01Ward 18</v>
      </c>
      <c r="B6616" t="s">
        <v>237</v>
      </c>
      <c r="C6616" t="s">
        <v>13929</v>
      </c>
      <c r="D6616" t="s">
        <v>5317</v>
      </c>
      <c r="E6616" t="s">
        <v>285</v>
      </c>
      <c r="F6616" t="s">
        <v>13939</v>
      </c>
      <c r="G6616" s="11"/>
      <c r="H6616" s="11"/>
    </row>
    <row r="6617" spans="1:8" x14ac:dyDescent="0.2">
      <c r="A6617" t="str">
        <f t="shared" si="114"/>
        <v>RWP01Ward 2 - Medicine</v>
      </c>
      <c r="B6617" t="s">
        <v>237</v>
      </c>
      <c r="C6617" t="s">
        <v>13929</v>
      </c>
      <c r="D6617" t="s">
        <v>5317</v>
      </c>
      <c r="E6617" t="s">
        <v>285</v>
      </c>
      <c r="F6617" t="s">
        <v>8371</v>
      </c>
      <c r="G6617" s="11"/>
      <c r="H6617" s="11"/>
    </row>
    <row r="6618" spans="1:8" x14ac:dyDescent="0.2">
      <c r="A6618" t="str">
        <f t="shared" si="114"/>
        <v>RWP01Ward 4</v>
      </c>
      <c r="B6618" t="s">
        <v>237</v>
      </c>
      <c r="C6618" t="s">
        <v>13929</v>
      </c>
      <c r="D6618" t="s">
        <v>5317</v>
      </c>
      <c r="E6618" t="s">
        <v>285</v>
      </c>
      <c r="F6618" t="s">
        <v>13940</v>
      </c>
      <c r="G6618" s="11"/>
      <c r="H6618" s="11"/>
    </row>
    <row r="6619" spans="1:8" x14ac:dyDescent="0.2">
      <c r="A6619" t="str">
        <f t="shared" si="114"/>
        <v>RWP01Ward 5 Alex</v>
      </c>
      <c r="B6619" t="s">
        <v>237</v>
      </c>
      <c r="C6619" t="s">
        <v>13929</v>
      </c>
      <c r="D6619" t="s">
        <v>5317</v>
      </c>
      <c r="E6619" t="s">
        <v>285</v>
      </c>
      <c r="F6619" t="s">
        <v>8760</v>
      </c>
      <c r="G6619" s="11"/>
      <c r="H6619" s="11"/>
    </row>
    <row r="6620" spans="1:8" x14ac:dyDescent="0.2">
      <c r="A6620" t="str">
        <f t="shared" si="114"/>
        <v>RWP01Ward 6 - Medicine</v>
      </c>
      <c r="B6620" t="s">
        <v>237</v>
      </c>
      <c r="C6620" t="s">
        <v>13929</v>
      </c>
      <c r="D6620" t="s">
        <v>5317</v>
      </c>
      <c r="E6620" t="s">
        <v>285</v>
      </c>
      <c r="F6620" t="s">
        <v>13941</v>
      </c>
      <c r="G6620" s="11"/>
      <c r="H6620" s="11"/>
    </row>
    <row r="6621" spans="1:8" x14ac:dyDescent="0.2">
      <c r="A6621" t="str">
        <f t="shared" si="114"/>
        <v>RWP31Ward 1 - KTC</v>
      </c>
      <c r="B6621" t="s">
        <v>237</v>
      </c>
      <c r="C6621" t="s">
        <v>13929</v>
      </c>
      <c r="D6621" t="s">
        <v>5317</v>
      </c>
      <c r="E6621" t="s">
        <v>285</v>
      </c>
      <c r="F6621" t="s">
        <v>13942</v>
      </c>
      <c r="G6621" s="11"/>
      <c r="H6621" s="11"/>
    </row>
    <row r="6622" spans="1:8" x14ac:dyDescent="0.2">
      <c r="A6622" t="str">
        <f t="shared" si="114"/>
        <v>RWP50Acute Stroke Unit</v>
      </c>
      <c r="B6622" t="s">
        <v>237</v>
      </c>
      <c r="C6622" t="s">
        <v>13929</v>
      </c>
      <c r="D6622" t="s">
        <v>5318</v>
      </c>
      <c r="E6622" t="s">
        <v>5319</v>
      </c>
      <c r="F6622" t="s">
        <v>13943</v>
      </c>
      <c r="G6622" s="11"/>
      <c r="H6622" s="11"/>
    </row>
    <row r="6623" spans="1:8" x14ac:dyDescent="0.2">
      <c r="A6623" t="str">
        <f t="shared" si="114"/>
        <v>RWP50Avon 2- Gastro</v>
      </c>
      <c r="B6623" t="s">
        <v>237</v>
      </c>
      <c r="C6623" t="s">
        <v>13929</v>
      </c>
      <c r="D6623" t="s">
        <v>5322</v>
      </c>
      <c r="E6623" t="s">
        <v>470</v>
      </c>
      <c r="F6623" t="s">
        <v>11454</v>
      </c>
      <c r="G6623" s="11"/>
      <c r="H6623" s="11"/>
    </row>
    <row r="6624" spans="1:8" x14ac:dyDescent="0.2">
      <c r="A6624" t="str">
        <f t="shared" si="114"/>
        <v>RWP50Avon 3 Infectious Diseases</v>
      </c>
      <c r="B6624" t="s">
        <v>237</v>
      </c>
      <c r="C6624" t="s">
        <v>13929</v>
      </c>
      <c r="D6624" t="s">
        <v>5322</v>
      </c>
      <c r="E6624" t="s">
        <v>470</v>
      </c>
      <c r="F6624" t="s">
        <v>13944</v>
      </c>
      <c r="G6624" s="11"/>
      <c r="H6624" s="11"/>
    </row>
    <row r="6625" spans="1:8" x14ac:dyDescent="0.2">
      <c r="A6625" t="str">
        <f t="shared" si="114"/>
        <v>RWP50Avon 4</v>
      </c>
      <c r="B6625" t="s">
        <v>237</v>
      </c>
      <c r="C6625" t="s">
        <v>13929</v>
      </c>
      <c r="D6625" t="s">
        <v>5322</v>
      </c>
      <c r="E6625" t="s">
        <v>470</v>
      </c>
      <c r="F6625" t="s">
        <v>13945</v>
      </c>
      <c r="G6625" s="11"/>
      <c r="H6625" s="11"/>
    </row>
    <row r="6626" spans="1:8" x14ac:dyDescent="0.2">
      <c r="A6626" t="str">
        <f t="shared" si="114"/>
        <v>RWP50Avon 5</v>
      </c>
      <c r="B6626" t="s">
        <v>237</v>
      </c>
      <c r="C6626" t="s">
        <v>13929</v>
      </c>
      <c r="D6626" t="s">
        <v>5322</v>
      </c>
      <c r="E6626" t="s">
        <v>470</v>
      </c>
      <c r="F6626" t="s">
        <v>13946</v>
      </c>
      <c r="G6626" s="11"/>
      <c r="H6626" s="11"/>
    </row>
    <row r="6627" spans="1:8" x14ac:dyDescent="0.2">
      <c r="A6627" t="str">
        <f t="shared" si="114"/>
        <v>RWP50Beech A</v>
      </c>
      <c r="B6627" t="s">
        <v>237</v>
      </c>
      <c r="C6627" t="s">
        <v>13929</v>
      </c>
      <c r="D6627" t="s">
        <v>5322</v>
      </c>
      <c r="E6627" t="s">
        <v>470</v>
      </c>
      <c r="F6627" t="s">
        <v>13947</v>
      </c>
      <c r="G6627" s="11"/>
      <c r="H6627" s="11"/>
    </row>
    <row r="6628" spans="1:8" x14ac:dyDescent="0.2">
      <c r="A6628" t="str">
        <f t="shared" si="114"/>
        <v>RWP50Beech B - Female</v>
      </c>
      <c r="B6628" t="s">
        <v>237</v>
      </c>
      <c r="C6628" t="s">
        <v>13929</v>
      </c>
      <c r="D6628" t="s">
        <v>5322</v>
      </c>
      <c r="E6628" t="s">
        <v>470</v>
      </c>
      <c r="F6628" t="s">
        <v>13948</v>
      </c>
      <c r="G6628" s="11"/>
      <c r="H6628" s="11"/>
    </row>
    <row r="6629" spans="1:8" x14ac:dyDescent="0.2">
      <c r="A6629" t="str">
        <f t="shared" si="114"/>
        <v>RWP50Beech C</v>
      </c>
      <c r="B6629" t="s">
        <v>237</v>
      </c>
      <c r="C6629" t="s">
        <v>13929</v>
      </c>
      <c r="D6629" t="s">
        <v>5322</v>
      </c>
      <c r="E6629" t="s">
        <v>470</v>
      </c>
      <c r="F6629" t="s">
        <v>13949</v>
      </c>
      <c r="G6629" s="11"/>
      <c r="H6629" s="11"/>
    </row>
    <row r="6630" spans="1:8" x14ac:dyDescent="0.2">
      <c r="A6630" t="str">
        <f t="shared" si="114"/>
        <v>RWP50Beech High Care</v>
      </c>
      <c r="B6630" t="s">
        <v>237</v>
      </c>
      <c r="C6630" t="s">
        <v>13929</v>
      </c>
      <c r="D6630" t="s">
        <v>5322</v>
      </c>
      <c r="E6630" t="s">
        <v>470</v>
      </c>
      <c r="F6630" t="s">
        <v>13950</v>
      </c>
      <c r="G6630" s="11"/>
      <c r="H6630" s="11"/>
    </row>
    <row r="6631" spans="1:8" x14ac:dyDescent="0.2">
      <c r="A6631" t="str">
        <f t="shared" si="114"/>
        <v>RWP50Evergreen 1</v>
      </c>
      <c r="B6631" t="s">
        <v>237</v>
      </c>
      <c r="C6631" t="s">
        <v>13929</v>
      </c>
      <c r="D6631" t="s">
        <v>5322</v>
      </c>
      <c r="E6631" t="s">
        <v>470</v>
      </c>
      <c r="F6631" t="s">
        <v>13951</v>
      </c>
      <c r="G6631" s="11"/>
      <c r="H6631" s="11"/>
    </row>
    <row r="6632" spans="1:8" x14ac:dyDescent="0.2">
      <c r="A6632" t="str">
        <f t="shared" si="114"/>
        <v>RWP50Head and Neck Ward</v>
      </c>
      <c r="B6632" t="s">
        <v>237</v>
      </c>
      <c r="C6632" t="s">
        <v>13929</v>
      </c>
      <c r="D6632" t="s">
        <v>5322</v>
      </c>
      <c r="E6632" t="s">
        <v>470</v>
      </c>
      <c r="F6632" t="s">
        <v>13952</v>
      </c>
      <c r="G6632" s="11"/>
      <c r="H6632" s="11"/>
    </row>
    <row r="6633" spans="1:8" x14ac:dyDescent="0.2">
      <c r="A6633" t="str">
        <f t="shared" si="114"/>
        <v>RWP50ICCU - Worcs</v>
      </c>
      <c r="B6633" t="s">
        <v>237</v>
      </c>
      <c r="C6633" t="s">
        <v>13929</v>
      </c>
      <c r="D6633" t="s">
        <v>5322</v>
      </c>
      <c r="E6633" t="s">
        <v>470</v>
      </c>
      <c r="F6633" t="s">
        <v>13953</v>
      </c>
      <c r="G6633" s="11"/>
      <c r="H6633" s="11"/>
    </row>
    <row r="6634" spans="1:8" x14ac:dyDescent="0.2">
      <c r="A6634" t="str">
        <f t="shared" si="114"/>
        <v>RWP50Laurel 1 Cardiology-CCU</v>
      </c>
      <c r="B6634" t="s">
        <v>237</v>
      </c>
      <c r="C6634" t="s">
        <v>13929</v>
      </c>
      <c r="D6634" t="s">
        <v>5322</v>
      </c>
      <c r="E6634" t="s">
        <v>470</v>
      </c>
      <c r="F6634" t="s">
        <v>13954</v>
      </c>
      <c r="G6634" s="11"/>
      <c r="H6634" s="11"/>
    </row>
    <row r="6635" spans="1:8" x14ac:dyDescent="0.2">
      <c r="A6635" t="str">
        <f t="shared" si="114"/>
        <v>RWP50Laurel 3 Haem Ward</v>
      </c>
      <c r="B6635" t="s">
        <v>237</v>
      </c>
      <c r="C6635" t="s">
        <v>13929</v>
      </c>
      <c r="D6635" t="s">
        <v>5322</v>
      </c>
      <c r="E6635" t="s">
        <v>470</v>
      </c>
      <c r="F6635" t="s">
        <v>13955</v>
      </c>
      <c r="G6635" s="11"/>
      <c r="H6635" s="11"/>
    </row>
    <row r="6636" spans="1:8" x14ac:dyDescent="0.2">
      <c r="A6636" t="str">
        <f t="shared" si="114"/>
        <v>RWP50Laurel Unit 2</v>
      </c>
      <c r="B6636" t="s">
        <v>237</v>
      </c>
      <c r="C6636" t="s">
        <v>13929</v>
      </c>
      <c r="D6636" t="s">
        <v>5322</v>
      </c>
      <c r="E6636" t="s">
        <v>470</v>
      </c>
      <c r="F6636" t="s">
        <v>13956</v>
      </c>
      <c r="G6636" s="11"/>
      <c r="H6636" s="11"/>
    </row>
    <row r="6637" spans="1:8" x14ac:dyDescent="0.2">
      <c r="A6637" t="str">
        <f t="shared" si="114"/>
        <v>RWP50Maternity Team 1 Midwives</v>
      </c>
      <c r="B6637" t="s">
        <v>237</v>
      </c>
      <c r="C6637" t="s">
        <v>13929</v>
      </c>
      <c r="D6637" t="s">
        <v>5322</v>
      </c>
      <c r="E6637" t="s">
        <v>470</v>
      </c>
      <c r="F6637" t="s">
        <v>13957</v>
      </c>
      <c r="G6637" s="11"/>
      <c r="H6637" s="11"/>
    </row>
    <row r="6638" spans="1:8" x14ac:dyDescent="0.2">
      <c r="A6638" t="str">
        <f t="shared" si="114"/>
        <v>RWP50MAU Assessment</v>
      </c>
      <c r="B6638" t="s">
        <v>237</v>
      </c>
      <c r="C6638" t="s">
        <v>13929</v>
      </c>
      <c r="D6638" t="s">
        <v>5322</v>
      </c>
      <c r="E6638" t="s">
        <v>470</v>
      </c>
      <c r="F6638" t="s">
        <v>13958</v>
      </c>
      <c r="G6638" s="11"/>
      <c r="H6638" s="11"/>
    </row>
    <row r="6639" spans="1:8" x14ac:dyDescent="0.2">
      <c r="A6639" t="str">
        <f t="shared" si="114"/>
        <v>RWP50MAU High Care and Short Stay</v>
      </c>
      <c r="B6639" t="s">
        <v>237</v>
      </c>
      <c r="C6639" t="s">
        <v>13929</v>
      </c>
      <c r="D6639" t="s">
        <v>5322</v>
      </c>
      <c r="E6639" t="s">
        <v>470</v>
      </c>
      <c r="F6639" t="s">
        <v>13959</v>
      </c>
      <c r="G6639" s="11"/>
      <c r="H6639" s="11"/>
    </row>
    <row r="6640" spans="1:8" x14ac:dyDescent="0.2">
      <c r="A6640" t="str">
        <f t="shared" si="114"/>
        <v>RWP50NICU- Paeds</v>
      </c>
      <c r="B6640" t="s">
        <v>237</v>
      </c>
      <c r="C6640" t="s">
        <v>13929</v>
      </c>
      <c r="D6640" t="s">
        <v>5322</v>
      </c>
      <c r="E6640" t="s">
        <v>470</v>
      </c>
      <c r="F6640" t="s">
        <v>13960</v>
      </c>
      <c r="G6640" s="11"/>
      <c r="H6640" s="11"/>
    </row>
    <row r="6641" spans="1:8" x14ac:dyDescent="0.2">
      <c r="A6641" t="str">
        <f t="shared" si="114"/>
        <v>RWP50Riverbank Unit- Paeds</v>
      </c>
      <c r="B6641" t="s">
        <v>237</v>
      </c>
      <c r="C6641" t="s">
        <v>13929</v>
      </c>
      <c r="D6641" t="s">
        <v>5322</v>
      </c>
      <c r="E6641" t="s">
        <v>470</v>
      </c>
      <c r="F6641" t="s">
        <v>13961</v>
      </c>
      <c r="G6641" s="11"/>
      <c r="H6641" s="11"/>
    </row>
    <row r="6642" spans="1:8" x14ac:dyDescent="0.2">
      <c r="A6642" t="str">
        <f t="shared" si="114"/>
        <v>RWP50Silver Oncology</v>
      </c>
      <c r="B6642" t="s">
        <v>237</v>
      </c>
      <c r="C6642" t="s">
        <v>13929</v>
      </c>
      <c r="D6642" t="s">
        <v>5322</v>
      </c>
      <c r="E6642" t="s">
        <v>470</v>
      </c>
      <c r="F6642" t="s">
        <v>13962</v>
      </c>
      <c r="G6642" s="11"/>
      <c r="H6642" s="11"/>
    </row>
    <row r="6643" spans="1:8" x14ac:dyDescent="0.2">
      <c r="A6643" t="str">
        <f t="shared" si="114"/>
        <v>RWP50Surgical Clinical Decisions Unit (SCDU)</v>
      </c>
      <c r="B6643" t="s">
        <v>237</v>
      </c>
      <c r="C6643" t="s">
        <v>13929</v>
      </c>
      <c r="D6643" t="s">
        <v>5322</v>
      </c>
      <c r="E6643" t="s">
        <v>470</v>
      </c>
      <c r="F6643" t="s">
        <v>13963</v>
      </c>
      <c r="G6643" s="11"/>
      <c r="H6643" s="11"/>
    </row>
    <row r="6644" spans="1:8" x14ac:dyDescent="0.2">
      <c r="A6644" t="str">
        <f t="shared" si="114"/>
        <v>RWP50Trauma &amp; Orthopaedic A Ward - WRH</v>
      </c>
      <c r="B6644" t="s">
        <v>237</v>
      </c>
      <c r="C6644" t="s">
        <v>13929</v>
      </c>
      <c r="D6644" t="s">
        <v>5322</v>
      </c>
      <c r="E6644" t="s">
        <v>470</v>
      </c>
      <c r="F6644" t="s">
        <v>13964</v>
      </c>
      <c r="G6644" s="11"/>
      <c r="H6644" s="11"/>
    </row>
    <row r="6645" spans="1:8" x14ac:dyDescent="0.2">
      <c r="A6645" t="str">
        <f t="shared" si="114"/>
        <v>RWP50Vascular Unit &amp; VHCU</v>
      </c>
      <c r="B6645" t="s">
        <v>237</v>
      </c>
      <c r="C6645" t="s">
        <v>13929</v>
      </c>
      <c r="D6645" t="s">
        <v>5322</v>
      </c>
      <c r="E6645" t="s">
        <v>470</v>
      </c>
      <c r="F6645" t="s">
        <v>13965</v>
      </c>
      <c r="G6645" s="11"/>
      <c r="H6645" s="11"/>
    </row>
    <row r="6646" spans="1:8" x14ac:dyDescent="0.2">
      <c r="A6646" t="str">
        <f t="shared" si="114"/>
        <v>R1ACDCHURCHVIEW HOUSE</v>
      </c>
      <c r="B6646" t="s">
        <v>237</v>
      </c>
      <c r="C6646" t="s">
        <v>13929</v>
      </c>
      <c r="D6646" t="s">
        <v>5322</v>
      </c>
      <c r="E6646" t="s">
        <v>470</v>
      </c>
      <c r="F6646" t="s">
        <v>13966</v>
      </c>
      <c r="G6646" s="11"/>
      <c r="H6646" s="11"/>
    </row>
    <row r="6647" spans="1:8" x14ac:dyDescent="0.2">
      <c r="A6647" t="str">
        <f t="shared" si="114"/>
        <v>R1AREABBOTT WARD</v>
      </c>
      <c r="B6647" t="s">
        <v>238</v>
      </c>
      <c r="C6647" t="s">
        <v>13967</v>
      </c>
      <c r="D6647" t="s">
        <v>294</v>
      </c>
      <c r="E6647" t="s">
        <v>295</v>
      </c>
      <c r="F6647" t="s">
        <v>295</v>
      </c>
      <c r="G6647" s="11"/>
      <c r="H6647" s="11"/>
    </row>
    <row r="6648" spans="1:8" x14ac:dyDescent="0.2">
      <c r="A6648" t="str">
        <f t="shared" si="114"/>
        <v>R1AREIZOD WARD</v>
      </c>
      <c r="B6648" t="s">
        <v>238</v>
      </c>
      <c r="C6648" t="s">
        <v>13967</v>
      </c>
      <c r="D6648" t="s">
        <v>296</v>
      </c>
      <c r="E6648" t="s">
        <v>297</v>
      </c>
      <c r="F6648" t="s">
        <v>13968</v>
      </c>
      <c r="G6648" s="11"/>
      <c r="H6648" s="11"/>
    </row>
    <row r="6649" spans="1:8" x14ac:dyDescent="0.2">
      <c r="A6649" t="str">
        <f t="shared" si="114"/>
        <v>R1AREWA ORTHOPAEDIC REHABILITATION UNIT</v>
      </c>
      <c r="B6649" t="s">
        <v>238</v>
      </c>
      <c r="C6649" t="s">
        <v>13967</v>
      </c>
      <c r="D6649" t="s">
        <v>296</v>
      </c>
      <c r="E6649" t="s">
        <v>297</v>
      </c>
      <c r="F6649" t="s">
        <v>13969</v>
      </c>
      <c r="G6649" s="11"/>
      <c r="H6649" s="11"/>
    </row>
    <row r="6650" spans="1:8" x14ac:dyDescent="0.2">
      <c r="A6650" t="str">
        <f t="shared" si="114"/>
        <v>R1AREWILLOWS STROKE WARD</v>
      </c>
      <c r="B6650" t="s">
        <v>238</v>
      </c>
      <c r="C6650" t="s">
        <v>13967</v>
      </c>
      <c r="D6650" t="s">
        <v>296</v>
      </c>
      <c r="E6650" t="s">
        <v>297</v>
      </c>
      <c r="F6650" t="s">
        <v>13970</v>
      </c>
      <c r="G6650" s="11"/>
      <c r="H6650" s="11"/>
    </row>
    <row r="6651" spans="1:8" x14ac:dyDescent="0.2">
      <c r="A6651" t="str">
        <f t="shared" si="114"/>
        <v>R1ARGMALVERN COMMUNITY HOSPITAL</v>
      </c>
      <c r="B6651" t="s">
        <v>238</v>
      </c>
      <c r="C6651" t="s">
        <v>13967</v>
      </c>
      <c r="D6651" t="s">
        <v>296</v>
      </c>
      <c r="E6651" t="s">
        <v>297</v>
      </c>
      <c r="F6651" t="s">
        <v>13971</v>
      </c>
      <c r="G6651" s="11"/>
      <c r="H6651" s="11"/>
    </row>
    <row r="6652" spans="1:8" x14ac:dyDescent="0.2">
      <c r="A6652" t="str">
        <f t="shared" si="114"/>
        <v>R1ARJPERSHORE COMMUNITY HOSPITAL</v>
      </c>
      <c r="B6652" t="s">
        <v>238</v>
      </c>
      <c r="C6652" t="s">
        <v>13967</v>
      </c>
      <c r="D6652" t="s">
        <v>298</v>
      </c>
      <c r="E6652" t="s">
        <v>299</v>
      </c>
      <c r="F6652" t="s">
        <v>365</v>
      </c>
      <c r="G6652" s="11"/>
      <c r="H6652" s="11"/>
    </row>
    <row r="6653" spans="1:8" x14ac:dyDescent="0.2">
      <c r="A6653" t="str">
        <f t="shared" si="114"/>
        <v>R1ARLTENBURY COMMUNITY HOSPITAL</v>
      </c>
      <c r="B6653" t="s">
        <v>238</v>
      </c>
      <c r="C6653" t="s">
        <v>13967</v>
      </c>
      <c r="D6653" t="s">
        <v>300</v>
      </c>
      <c r="E6653" t="s">
        <v>301</v>
      </c>
      <c r="F6653" t="s">
        <v>13972</v>
      </c>
      <c r="G6653" s="11"/>
      <c r="H6653" s="11"/>
    </row>
    <row r="6654" spans="1:8" x14ac:dyDescent="0.2">
      <c r="A6654" t="str">
        <f t="shared" si="114"/>
        <v>R1ARKCOTTAGE WARD</v>
      </c>
      <c r="B6654" t="s">
        <v>238</v>
      </c>
      <c r="C6654" t="s">
        <v>13967</v>
      </c>
      <c r="D6654" t="s">
        <v>302</v>
      </c>
      <c r="E6654" t="s">
        <v>303</v>
      </c>
      <c r="F6654" t="s">
        <v>417</v>
      </c>
      <c r="G6654" s="11"/>
      <c r="H6654" s="11"/>
    </row>
    <row r="6655" spans="1:8" x14ac:dyDescent="0.2">
      <c r="A6655" t="str">
        <f t="shared" si="114"/>
        <v>R1ARKLICKEY WARD</v>
      </c>
      <c r="B6655" t="s">
        <v>238</v>
      </c>
      <c r="C6655" t="s">
        <v>13967</v>
      </c>
      <c r="D6655" t="s">
        <v>308</v>
      </c>
      <c r="E6655" t="s">
        <v>309</v>
      </c>
      <c r="F6655" t="s">
        <v>8059</v>
      </c>
      <c r="G6655" s="11"/>
      <c r="H6655" s="11"/>
    </row>
    <row r="6656" spans="1:8" x14ac:dyDescent="0.2">
      <c r="A6656" t="str">
        <f t="shared" si="114"/>
        <v>R1ARKPRIMROSE UNIT</v>
      </c>
      <c r="B6656" t="s">
        <v>238</v>
      </c>
      <c r="C6656" t="s">
        <v>13967</v>
      </c>
      <c r="D6656" t="s">
        <v>308</v>
      </c>
      <c r="E6656" t="s">
        <v>309</v>
      </c>
      <c r="F6656" t="s">
        <v>13973</v>
      </c>
      <c r="G6656" s="11"/>
      <c r="H6656" s="11"/>
    </row>
    <row r="6657" spans="1:8" x14ac:dyDescent="0.2">
      <c r="A6657" t="str">
        <f t="shared" si="114"/>
        <v>R1ARKWYRE FOREST WARD</v>
      </c>
      <c r="B6657" t="s">
        <v>238</v>
      </c>
      <c r="C6657" t="s">
        <v>13967</v>
      </c>
      <c r="D6657" t="s">
        <v>308</v>
      </c>
      <c r="E6657" t="s">
        <v>309</v>
      </c>
      <c r="F6657" t="s">
        <v>13974</v>
      </c>
      <c r="G6657" s="11"/>
      <c r="H6657" s="11"/>
    </row>
    <row r="6658" spans="1:8" x14ac:dyDescent="0.2">
      <c r="A6658" t="str">
        <f t="shared" si="114"/>
        <v>R1AAVCROMWELL HOUSE</v>
      </c>
      <c r="B6658" t="s">
        <v>238</v>
      </c>
      <c r="C6658" t="s">
        <v>13967</v>
      </c>
      <c r="D6658" t="s">
        <v>308</v>
      </c>
      <c r="E6658" t="s">
        <v>309</v>
      </c>
      <c r="F6658" t="s">
        <v>13975</v>
      </c>
      <c r="G6658" s="11"/>
      <c r="H6658" s="11"/>
    </row>
    <row r="6659" spans="1:8" x14ac:dyDescent="0.2">
      <c r="A6659" t="str">
        <f t="shared" si="114"/>
        <v>R1A49HILL CREST WARD</v>
      </c>
      <c r="B6659" t="s">
        <v>238</v>
      </c>
      <c r="C6659" t="s">
        <v>13967</v>
      </c>
      <c r="D6659" t="s">
        <v>324</v>
      </c>
      <c r="E6659" t="s">
        <v>325</v>
      </c>
      <c r="F6659" t="s">
        <v>325</v>
      </c>
      <c r="G6659" s="11"/>
      <c r="H6659" s="11"/>
    </row>
    <row r="6660" spans="1:8" x14ac:dyDescent="0.2">
      <c r="A6660" t="str">
        <f t="shared" si="114"/>
        <v>R1A22KEITH WINTER CLOSE</v>
      </c>
      <c r="B6660" t="s">
        <v>238</v>
      </c>
      <c r="C6660" t="s">
        <v>13967</v>
      </c>
      <c r="D6660" t="s">
        <v>344</v>
      </c>
      <c r="E6660" t="s">
        <v>345</v>
      </c>
      <c r="F6660" t="s">
        <v>13976</v>
      </c>
      <c r="G6660" s="11"/>
      <c r="H6660" s="11"/>
    </row>
    <row r="6661" spans="1:8" x14ac:dyDescent="0.2">
      <c r="A6661" t="str">
        <f t="shared" si="114"/>
        <v>R1A58LUDLOW ROAD</v>
      </c>
      <c r="B6661" t="s">
        <v>238</v>
      </c>
      <c r="C6661" t="s">
        <v>13967</v>
      </c>
      <c r="D6661" t="s">
        <v>354</v>
      </c>
      <c r="E6661" t="s">
        <v>355</v>
      </c>
      <c r="F6661" t="s">
        <v>13977</v>
      </c>
      <c r="G6661" s="11"/>
      <c r="H6661" s="11"/>
    </row>
    <row r="6662" spans="1:8" x14ac:dyDescent="0.2">
      <c r="A6662" t="str">
        <f t="shared" si="114"/>
        <v>R1ACCMEADOW WARD (NEW HAVEN)</v>
      </c>
      <c r="B6662" t="s">
        <v>238</v>
      </c>
      <c r="C6662" t="s">
        <v>13967</v>
      </c>
      <c r="D6662" t="s">
        <v>362</v>
      </c>
      <c r="E6662" t="s">
        <v>363</v>
      </c>
      <c r="F6662" t="s">
        <v>363</v>
      </c>
      <c r="G6662" s="11"/>
      <c r="H6662" s="11"/>
    </row>
    <row r="6663" spans="1:8" x14ac:dyDescent="0.2">
      <c r="A6663" t="str">
        <f t="shared" si="114"/>
        <v>R1ACCWOODLAND WARD (NEW HAVEN)</v>
      </c>
      <c r="B6663" t="s">
        <v>238</v>
      </c>
      <c r="C6663" t="s">
        <v>13967</v>
      </c>
      <c r="D6663" t="s">
        <v>376</v>
      </c>
      <c r="E6663" t="s">
        <v>377</v>
      </c>
      <c r="F6663" t="s">
        <v>13978</v>
      </c>
      <c r="G6663" s="11"/>
      <c r="H6663" s="11"/>
    </row>
    <row r="6664" spans="1:8" x14ac:dyDescent="0.2">
      <c r="A6664" t="str">
        <f t="shared" si="114"/>
        <v>R1A07ATHELON WARD</v>
      </c>
      <c r="B6664" t="s">
        <v>238</v>
      </c>
      <c r="C6664" t="s">
        <v>13967</v>
      </c>
      <c r="D6664" t="s">
        <v>376</v>
      </c>
      <c r="E6664" t="s">
        <v>377</v>
      </c>
      <c r="F6664" t="s">
        <v>13979</v>
      </c>
      <c r="G6664" s="11"/>
      <c r="H6664" s="11"/>
    </row>
    <row r="6665" spans="1:8" x14ac:dyDescent="0.2">
      <c r="A6665" t="str">
        <f t="shared" si="114"/>
        <v>R1A07HADLEY UNIT (PICU)</v>
      </c>
      <c r="B6665" t="s">
        <v>238</v>
      </c>
      <c r="C6665" t="s">
        <v>13967</v>
      </c>
      <c r="D6665" t="s">
        <v>378</v>
      </c>
      <c r="E6665" t="s">
        <v>13980</v>
      </c>
      <c r="F6665" t="s">
        <v>13981</v>
      </c>
      <c r="G6665" s="11"/>
      <c r="H6665" s="11"/>
    </row>
    <row r="6666" spans="1:8" x14ac:dyDescent="0.2">
      <c r="A6666" t="str">
        <f t="shared" si="114"/>
        <v>R1A07HOLT WARD</v>
      </c>
      <c r="B6666" t="s">
        <v>238</v>
      </c>
      <c r="C6666" t="s">
        <v>13967</v>
      </c>
      <c r="D6666" t="s">
        <v>378</v>
      </c>
      <c r="E6666" t="s">
        <v>13980</v>
      </c>
      <c r="F6666" t="s">
        <v>13982</v>
      </c>
      <c r="G6666" s="11"/>
      <c r="H6666" s="11"/>
    </row>
    <row r="6667" spans="1:8" x14ac:dyDescent="0.2">
      <c r="A6667" t="str">
        <f t="shared" si="114"/>
        <v>R1ACYOSBORNE COURT</v>
      </c>
      <c r="B6667" t="s">
        <v>238</v>
      </c>
      <c r="C6667" t="s">
        <v>13967</v>
      </c>
      <c r="D6667" t="s">
        <v>378</v>
      </c>
      <c r="E6667" t="s">
        <v>13980</v>
      </c>
      <c r="F6667" t="s">
        <v>13983</v>
      </c>
      <c r="G6667" s="11" t="s">
        <v>14223</v>
      </c>
      <c r="H6667" s="11"/>
    </row>
    <row r="6668" spans="1:8" x14ac:dyDescent="0.2">
      <c r="A6668" t="str">
        <f t="shared" si="114"/>
        <v>R1AMACANTILUPE</v>
      </c>
      <c r="B6668" t="s">
        <v>238</v>
      </c>
      <c r="C6668" t="s">
        <v>13967</v>
      </c>
      <c r="D6668" t="s">
        <v>382</v>
      </c>
      <c r="E6668" t="s">
        <v>383</v>
      </c>
      <c r="F6668" t="s">
        <v>383</v>
      </c>
      <c r="G6668" s="11" t="s">
        <v>14223</v>
      </c>
      <c r="H6668" s="11"/>
    </row>
    <row r="6669" spans="1:8" x14ac:dyDescent="0.2">
      <c r="A6669" t="str">
        <f t="shared" si="114"/>
        <v>R1AMAJENNY LIND</v>
      </c>
      <c r="B6669" t="s">
        <v>238</v>
      </c>
      <c r="C6669" t="s">
        <v>13967</v>
      </c>
      <c r="D6669" t="s">
        <v>14219</v>
      </c>
      <c r="E6669" t="s">
        <v>4224</v>
      </c>
      <c r="F6669" t="s">
        <v>14220</v>
      </c>
      <c r="G6669" s="11" t="s">
        <v>14223</v>
      </c>
      <c r="H6669" s="11"/>
    </row>
    <row r="6670" spans="1:8" x14ac:dyDescent="0.2">
      <c r="A6670" t="str">
        <f t="shared" si="114"/>
        <v>R1AMAMORTIMER</v>
      </c>
      <c r="B6670" t="s">
        <v>238</v>
      </c>
      <c r="C6670" t="s">
        <v>13967</v>
      </c>
      <c r="D6670" t="s">
        <v>14219</v>
      </c>
      <c r="E6670" t="s">
        <v>4224</v>
      </c>
      <c r="F6670" t="s">
        <v>14221</v>
      </c>
      <c r="G6670" s="11"/>
      <c r="H6670" s="11"/>
    </row>
    <row r="6671" spans="1:8" x14ac:dyDescent="0.2">
      <c r="A6671" t="str">
        <f t="shared" si="114"/>
        <v>R1AHMAPPLE ORCHARD WARD</v>
      </c>
      <c r="B6671" t="s">
        <v>238</v>
      </c>
      <c r="C6671" t="s">
        <v>13967</v>
      </c>
      <c r="D6671" t="s">
        <v>14219</v>
      </c>
      <c r="E6671" t="s">
        <v>4224</v>
      </c>
      <c r="F6671" t="s">
        <v>14222</v>
      </c>
      <c r="G6671" s="11"/>
      <c r="H6671" s="11"/>
    </row>
    <row r="6672" spans="1:8" x14ac:dyDescent="0.2">
      <c r="A6672" t="str">
        <f t="shared" si="114"/>
        <v>R1AHMCHERRY ORCHARD WARD</v>
      </c>
      <c r="B6672" t="s">
        <v>238</v>
      </c>
      <c r="C6672" t="s">
        <v>13967</v>
      </c>
      <c r="D6672" t="s">
        <v>440</v>
      </c>
      <c r="E6672" t="s">
        <v>441</v>
      </c>
      <c r="F6672" t="s">
        <v>13984</v>
      </c>
      <c r="G6672" s="11"/>
      <c r="H6672" s="11"/>
    </row>
    <row r="6673" spans="1:8" x14ac:dyDescent="0.2">
      <c r="A6673" t="str">
        <f t="shared" si="114"/>
        <v>RRF02Acute Stroke Unit</v>
      </c>
      <c r="B6673" t="s">
        <v>238</v>
      </c>
      <c r="C6673" t="s">
        <v>13967</v>
      </c>
      <c r="D6673" t="s">
        <v>440</v>
      </c>
      <c r="E6673" t="s">
        <v>441</v>
      </c>
      <c r="F6673" t="s">
        <v>13985</v>
      </c>
      <c r="G6673" s="11"/>
      <c r="H6673" s="11"/>
    </row>
    <row r="6674" spans="1:8" x14ac:dyDescent="0.2">
      <c r="A6674" t="str">
        <f t="shared" si="114"/>
        <v>RRF02Aspull</v>
      </c>
      <c r="B6674" t="s">
        <v>239</v>
      </c>
      <c r="C6674" t="s">
        <v>13986</v>
      </c>
      <c r="D6674" t="s">
        <v>3250</v>
      </c>
      <c r="E6674" t="s">
        <v>3251</v>
      </c>
      <c r="F6674" t="s">
        <v>11454</v>
      </c>
      <c r="G6674" s="11"/>
      <c r="H6674" s="11"/>
    </row>
    <row r="6675" spans="1:8" x14ac:dyDescent="0.2">
      <c r="A6675" t="str">
        <f t="shared" si="114"/>
        <v>RRF02Cardio and Respiratory</v>
      </c>
      <c r="B6675" t="s">
        <v>239</v>
      </c>
      <c r="C6675" t="s">
        <v>13986</v>
      </c>
      <c r="D6675" t="s">
        <v>3250</v>
      </c>
      <c r="E6675" t="s">
        <v>3251</v>
      </c>
      <c r="F6675" t="s">
        <v>13987</v>
      </c>
      <c r="G6675" s="11"/>
      <c r="H6675" s="11"/>
    </row>
    <row r="6676" spans="1:8" x14ac:dyDescent="0.2">
      <c r="A6676" t="str">
        <f t="shared" si="114"/>
        <v>RRF02Coronary Care Unit</v>
      </c>
      <c r="B6676" t="s">
        <v>239</v>
      </c>
      <c r="C6676" t="s">
        <v>13986</v>
      </c>
      <c r="D6676" t="s">
        <v>3250</v>
      </c>
      <c r="E6676" t="s">
        <v>3251</v>
      </c>
      <c r="F6676" t="s">
        <v>13988</v>
      </c>
      <c r="G6676" s="11"/>
      <c r="H6676" s="11"/>
    </row>
    <row r="6677" spans="1:8" x14ac:dyDescent="0.2">
      <c r="A6677" t="str">
        <f t="shared" ref="A6677:A6740" si="115">CONCATENATE(D6678,F6678)</f>
        <v>RRF02Elderly Care Unit</v>
      </c>
      <c r="B6677" t="s">
        <v>239</v>
      </c>
      <c r="C6677" t="s">
        <v>13986</v>
      </c>
      <c r="D6677" t="s">
        <v>3250</v>
      </c>
      <c r="E6677" t="s">
        <v>3251</v>
      </c>
      <c r="F6677" t="s">
        <v>8647</v>
      </c>
      <c r="G6677" s="11"/>
      <c r="H6677" s="11"/>
    </row>
    <row r="6678" spans="1:8" x14ac:dyDescent="0.2">
      <c r="A6678" t="str">
        <f t="shared" si="115"/>
        <v>RRF02Highfield</v>
      </c>
      <c r="B6678" t="s">
        <v>239</v>
      </c>
      <c r="C6678" t="s">
        <v>13986</v>
      </c>
      <c r="D6678" t="s">
        <v>3250</v>
      </c>
      <c r="E6678" t="s">
        <v>3251</v>
      </c>
      <c r="F6678" t="s">
        <v>13989</v>
      </c>
      <c r="G6678" s="11"/>
      <c r="H6678" s="11"/>
    </row>
    <row r="6679" spans="1:8" x14ac:dyDescent="0.2">
      <c r="A6679" t="str">
        <f t="shared" si="115"/>
        <v>RRF02Intensive Care Unit/ High Dependancy Unit</v>
      </c>
      <c r="B6679" t="s">
        <v>239</v>
      </c>
      <c r="C6679" t="s">
        <v>13986</v>
      </c>
      <c r="D6679" t="s">
        <v>3250</v>
      </c>
      <c r="E6679" t="s">
        <v>3251</v>
      </c>
      <c r="F6679" t="s">
        <v>11840</v>
      </c>
      <c r="G6679" s="11"/>
      <c r="H6679" s="11"/>
    </row>
    <row r="6680" spans="1:8" x14ac:dyDescent="0.2">
      <c r="A6680" t="str">
        <f t="shared" si="115"/>
        <v>RRF02Langtree</v>
      </c>
      <c r="B6680" t="s">
        <v>239</v>
      </c>
      <c r="C6680" t="s">
        <v>13986</v>
      </c>
      <c r="D6680" t="s">
        <v>3250</v>
      </c>
      <c r="E6680" t="s">
        <v>3251</v>
      </c>
      <c r="F6680" t="s">
        <v>13990</v>
      </c>
      <c r="G6680" s="11"/>
      <c r="H6680" s="11"/>
    </row>
    <row r="6681" spans="1:8" x14ac:dyDescent="0.2">
      <c r="A6681" t="str">
        <f t="shared" si="115"/>
        <v>RRF02Maternity unit</v>
      </c>
      <c r="B6681" t="s">
        <v>239</v>
      </c>
      <c r="C6681" t="s">
        <v>13986</v>
      </c>
      <c r="D6681" t="s">
        <v>3250</v>
      </c>
      <c r="E6681" t="s">
        <v>3251</v>
      </c>
      <c r="F6681" t="s">
        <v>13991</v>
      </c>
      <c r="G6681" s="11"/>
      <c r="H6681" s="11"/>
    </row>
    <row r="6682" spans="1:8" x14ac:dyDescent="0.2">
      <c r="A6682" t="str">
        <f t="shared" si="115"/>
        <v>RRF02Neonatal Unit</v>
      </c>
      <c r="B6682" t="s">
        <v>239</v>
      </c>
      <c r="C6682" t="s">
        <v>13986</v>
      </c>
      <c r="D6682" t="s">
        <v>3250</v>
      </c>
      <c r="E6682" t="s">
        <v>3251</v>
      </c>
      <c r="F6682" t="s">
        <v>13992</v>
      </c>
      <c r="G6682" s="11"/>
      <c r="H6682" s="11"/>
    </row>
    <row r="6683" spans="1:8" x14ac:dyDescent="0.2">
      <c r="A6683" t="str">
        <f t="shared" si="115"/>
        <v>RRF02Orrell</v>
      </c>
      <c r="B6683" t="s">
        <v>239</v>
      </c>
      <c r="C6683" t="s">
        <v>13986</v>
      </c>
      <c r="D6683" t="s">
        <v>3250</v>
      </c>
      <c r="E6683" t="s">
        <v>3251</v>
      </c>
      <c r="F6683" t="s">
        <v>8357</v>
      </c>
      <c r="G6683" s="11"/>
      <c r="H6683" s="11"/>
    </row>
    <row r="6684" spans="1:8" x14ac:dyDescent="0.2">
      <c r="A6684" t="str">
        <f t="shared" si="115"/>
        <v>RRF02Pemberton</v>
      </c>
      <c r="B6684" t="s">
        <v>239</v>
      </c>
      <c r="C6684" t="s">
        <v>13986</v>
      </c>
      <c r="D6684" t="s">
        <v>3250</v>
      </c>
      <c r="E6684" t="s">
        <v>3251</v>
      </c>
      <c r="F6684" t="s">
        <v>13993</v>
      </c>
      <c r="G6684" s="11"/>
      <c r="H6684" s="11"/>
    </row>
    <row r="6685" spans="1:8" x14ac:dyDescent="0.2">
      <c r="A6685" t="str">
        <f t="shared" si="115"/>
        <v>RRF02Rainbow</v>
      </c>
      <c r="B6685" t="s">
        <v>239</v>
      </c>
      <c r="C6685" t="s">
        <v>13986</v>
      </c>
      <c r="D6685" t="s">
        <v>3250</v>
      </c>
      <c r="E6685" t="s">
        <v>3251</v>
      </c>
      <c r="F6685" t="s">
        <v>13994</v>
      </c>
      <c r="G6685" s="11"/>
      <c r="H6685" s="11"/>
    </row>
    <row r="6686" spans="1:8" x14ac:dyDescent="0.2">
      <c r="A6686" t="str">
        <f t="shared" si="115"/>
        <v>RRF02Shevington</v>
      </c>
      <c r="B6686" t="s">
        <v>239</v>
      </c>
      <c r="C6686" t="s">
        <v>13986</v>
      </c>
      <c r="D6686" t="s">
        <v>3250</v>
      </c>
      <c r="E6686" t="s">
        <v>3251</v>
      </c>
      <c r="F6686" t="s">
        <v>11460</v>
      </c>
      <c r="G6686" s="11"/>
      <c r="H6686" s="11"/>
    </row>
    <row r="6687" spans="1:8" x14ac:dyDescent="0.2">
      <c r="A6687" t="str">
        <f t="shared" si="115"/>
        <v>RRF02Swinley</v>
      </c>
      <c r="B6687" t="s">
        <v>239</v>
      </c>
      <c r="C6687" t="s">
        <v>13986</v>
      </c>
      <c r="D6687" t="s">
        <v>3250</v>
      </c>
      <c r="E6687" t="s">
        <v>3251</v>
      </c>
      <c r="F6687" t="s">
        <v>13995</v>
      </c>
      <c r="G6687" s="11"/>
      <c r="H6687" s="11"/>
    </row>
    <row r="6688" spans="1:8" x14ac:dyDescent="0.2">
      <c r="A6688" t="str">
        <f t="shared" si="115"/>
        <v>RRF53John Charnley</v>
      </c>
      <c r="B6688" t="s">
        <v>239</v>
      </c>
      <c r="C6688" t="s">
        <v>13986</v>
      </c>
      <c r="D6688" t="s">
        <v>3250</v>
      </c>
      <c r="E6688" t="s">
        <v>3251</v>
      </c>
      <c r="F6688" t="s">
        <v>13996</v>
      </c>
      <c r="G6688" s="11"/>
      <c r="H6688" s="11"/>
    </row>
    <row r="6689" spans="1:8" x14ac:dyDescent="0.2">
      <c r="A6689" t="str">
        <f t="shared" si="115"/>
        <v>RRF53Ward A</v>
      </c>
      <c r="B6689" t="s">
        <v>239</v>
      </c>
      <c r="C6689" t="s">
        <v>13986</v>
      </c>
      <c r="D6689" t="s">
        <v>3256</v>
      </c>
      <c r="E6689" t="s">
        <v>3257</v>
      </c>
      <c r="F6689" t="s">
        <v>13997</v>
      </c>
      <c r="G6689" s="11"/>
      <c r="H6689" s="11"/>
    </row>
    <row r="6690" spans="1:8" x14ac:dyDescent="0.2">
      <c r="A6690" t="str">
        <f t="shared" si="115"/>
        <v>RRF53Ward B</v>
      </c>
      <c r="B6690" t="s">
        <v>239</v>
      </c>
      <c r="C6690" t="s">
        <v>13986</v>
      </c>
      <c r="D6690" t="s">
        <v>3256</v>
      </c>
      <c r="E6690" t="s">
        <v>3257</v>
      </c>
      <c r="F6690" t="s">
        <v>13998</v>
      </c>
      <c r="G6690" s="11"/>
      <c r="H6690" s="11"/>
    </row>
    <row r="6691" spans="1:8" x14ac:dyDescent="0.2">
      <c r="A6691" t="str">
        <f t="shared" si="115"/>
        <v>RLQ01Acute Medical Unit</v>
      </c>
      <c r="B6691" t="s">
        <v>239</v>
      </c>
      <c r="C6691" t="s">
        <v>13986</v>
      </c>
      <c r="D6691" t="s">
        <v>3256</v>
      </c>
      <c r="E6691" t="s">
        <v>3257</v>
      </c>
      <c r="F6691" t="s">
        <v>13999</v>
      </c>
      <c r="G6691" s="11"/>
      <c r="H6691" s="11"/>
    </row>
    <row r="6692" spans="1:8" x14ac:dyDescent="0.2">
      <c r="A6692" t="str">
        <f t="shared" si="115"/>
        <v>RLQ01Arrow Ward</v>
      </c>
      <c r="B6692" t="s">
        <v>240</v>
      </c>
      <c r="C6692" t="s">
        <v>14000</v>
      </c>
      <c r="D6692" t="s">
        <v>2331</v>
      </c>
      <c r="E6692" t="s">
        <v>2332</v>
      </c>
      <c r="F6692" t="s">
        <v>9310</v>
      </c>
      <c r="G6692" s="11"/>
      <c r="H6692" s="11"/>
    </row>
    <row r="6693" spans="1:8" x14ac:dyDescent="0.2">
      <c r="A6693" t="str">
        <f t="shared" si="115"/>
        <v>RLQ01Bromyard Community Hospital</v>
      </c>
      <c r="B6693" t="s">
        <v>240</v>
      </c>
      <c r="C6693" t="s">
        <v>14000</v>
      </c>
      <c r="D6693" t="s">
        <v>2331</v>
      </c>
      <c r="E6693" t="s">
        <v>2332</v>
      </c>
      <c r="F6693" t="s">
        <v>14001</v>
      </c>
      <c r="G6693" s="11"/>
      <c r="H6693" s="11"/>
    </row>
    <row r="6694" spans="1:8" x14ac:dyDescent="0.2">
      <c r="A6694" t="str">
        <f t="shared" si="115"/>
        <v>RLQ01Cardiac Care Unit</v>
      </c>
      <c r="B6694" t="s">
        <v>240</v>
      </c>
      <c r="C6694" t="s">
        <v>14000</v>
      </c>
      <c r="D6694" t="s">
        <v>2331</v>
      </c>
      <c r="E6694" t="s">
        <v>2332</v>
      </c>
      <c r="F6694" t="s">
        <v>14002</v>
      </c>
      <c r="G6694" s="11"/>
      <c r="H6694" s="11"/>
    </row>
    <row r="6695" spans="1:8" x14ac:dyDescent="0.2">
      <c r="A6695" t="str">
        <f t="shared" si="115"/>
        <v>RLQ01Childrens Ward</v>
      </c>
      <c r="B6695" t="s">
        <v>240</v>
      </c>
      <c r="C6695" t="s">
        <v>14000</v>
      </c>
      <c r="D6695" t="s">
        <v>2331</v>
      </c>
      <c r="E6695" t="s">
        <v>2332</v>
      </c>
      <c r="F6695" t="s">
        <v>10103</v>
      </c>
      <c r="G6695" s="11"/>
      <c r="H6695" s="11"/>
    </row>
    <row r="6696" spans="1:8" x14ac:dyDescent="0.2">
      <c r="A6696" t="str">
        <f t="shared" si="115"/>
        <v>RLQ01Frome Ward</v>
      </c>
      <c r="B6696" t="s">
        <v>240</v>
      </c>
      <c r="C6696" t="s">
        <v>14000</v>
      </c>
      <c r="D6696" t="s">
        <v>2331</v>
      </c>
      <c r="E6696" t="s">
        <v>2332</v>
      </c>
      <c r="F6696" t="s">
        <v>10599</v>
      </c>
      <c r="G6696" s="11"/>
      <c r="H6696" s="11"/>
    </row>
    <row r="6697" spans="1:8" x14ac:dyDescent="0.2">
      <c r="A6697" t="str">
        <f t="shared" si="115"/>
        <v>RLQ01Gilwern Assessment Unit</v>
      </c>
      <c r="B6697" t="s">
        <v>240</v>
      </c>
      <c r="C6697" t="s">
        <v>14000</v>
      </c>
      <c r="D6697" t="s">
        <v>2331</v>
      </c>
      <c r="E6697" t="s">
        <v>2332</v>
      </c>
      <c r="F6697" t="s">
        <v>14003</v>
      </c>
      <c r="G6697" s="11"/>
      <c r="H6697" s="11"/>
    </row>
    <row r="6698" spans="1:8" x14ac:dyDescent="0.2">
      <c r="A6698" t="str">
        <f t="shared" si="115"/>
        <v>RLQ01Intensive Care Unit</v>
      </c>
      <c r="B6698" t="s">
        <v>240</v>
      </c>
      <c r="C6698" t="s">
        <v>14000</v>
      </c>
      <c r="D6698" t="s">
        <v>2331</v>
      </c>
      <c r="E6698" t="s">
        <v>2332</v>
      </c>
      <c r="F6698" t="s">
        <v>14004</v>
      </c>
      <c r="G6698" s="11"/>
      <c r="H6698" s="11"/>
    </row>
    <row r="6699" spans="1:8" x14ac:dyDescent="0.2">
      <c r="A6699" t="str">
        <f t="shared" si="115"/>
        <v>RLQ01Leadon Ward</v>
      </c>
      <c r="B6699" t="s">
        <v>240</v>
      </c>
      <c r="C6699" t="s">
        <v>14000</v>
      </c>
      <c r="D6699" t="s">
        <v>2331</v>
      </c>
      <c r="E6699" t="s">
        <v>2332</v>
      </c>
      <c r="F6699" t="s">
        <v>8803</v>
      </c>
      <c r="G6699" s="11"/>
      <c r="H6699" s="11"/>
    </row>
    <row r="6700" spans="1:8" x14ac:dyDescent="0.2">
      <c r="A6700" t="str">
        <f t="shared" si="115"/>
        <v>RLQ01Leominster Community Hospital</v>
      </c>
      <c r="B6700" t="s">
        <v>240</v>
      </c>
      <c r="C6700" t="s">
        <v>14000</v>
      </c>
      <c r="D6700" t="s">
        <v>2331</v>
      </c>
      <c r="E6700" t="s">
        <v>2332</v>
      </c>
      <c r="F6700" t="s">
        <v>14005</v>
      </c>
      <c r="G6700" s="11"/>
      <c r="H6700" s="11"/>
    </row>
    <row r="6701" spans="1:8" x14ac:dyDescent="0.2">
      <c r="A6701" t="str">
        <f t="shared" si="115"/>
        <v>RLQ01Lugg Ward</v>
      </c>
      <c r="B6701" t="s">
        <v>240</v>
      </c>
      <c r="C6701" t="s">
        <v>14000</v>
      </c>
      <c r="D6701" t="s">
        <v>2331</v>
      </c>
      <c r="E6701" t="s">
        <v>2332</v>
      </c>
      <c r="F6701" t="s">
        <v>14006</v>
      </c>
      <c r="G6701" s="11"/>
      <c r="H6701" s="11"/>
    </row>
    <row r="6702" spans="1:8" x14ac:dyDescent="0.2">
      <c r="A6702" t="str">
        <f t="shared" si="115"/>
        <v>RLQ01Maternity Ward</v>
      </c>
      <c r="B6702" t="s">
        <v>240</v>
      </c>
      <c r="C6702" t="s">
        <v>14000</v>
      </c>
      <c r="D6702" t="s">
        <v>2331</v>
      </c>
      <c r="E6702" t="s">
        <v>2332</v>
      </c>
      <c r="F6702" t="s">
        <v>14007</v>
      </c>
      <c r="G6702" s="11"/>
      <c r="H6702" s="11"/>
    </row>
    <row r="6703" spans="1:8" x14ac:dyDescent="0.2">
      <c r="A6703" t="str">
        <f t="shared" si="115"/>
        <v>RLQ01Monnow Ward</v>
      </c>
      <c r="B6703" t="s">
        <v>240</v>
      </c>
      <c r="C6703" t="s">
        <v>14000</v>
      </c>
      <c r="D6703" t="s">
        <v>2331</v>
      </c>
      <c r="E6703" t="s">
        <v>2332</v>
      </c>
      <c r="F6703" t="s">
        <v>10693</v>
      </c>
      <c r="G6703" s="11"/>
      <c r="H6703" s="11"/>
    </row>
    <row r="6704" spans="1:8" x14ac:dyDescent="0.2">
      <c r="A6704" t="str">
        <f t="shared" si="115"/>
        <v>RLQ01Redbrook Ward</v>
      </c>
      <c r="B6704" t="s">
        <v>240</v>
      </c>
      <c r="C6704" t="s">
        <v>14000</v>
      </c>
      <c r="D6704" t="s">
        <v>2331</v>
      </c>
      <c r="E6704" t="s">
        <v>2332</v>
      </c>
      <c r="F6704" t="s">
        <v>14008</v>
      </c>
      <c r="G6704" s="11"/>
      <c r="H6704" s="11"/>
    </row>
    <row r="6705" spans="1:8" x14ac:dyDescent="0.2">
      <c r="A6705" t="str">
        <f t="shared" si="115"/>
        <v>RLQ01Ross Community Hospital</v>
      </c>
      <c r="B6705" t="s">
        <v>240</v>
      </c>
      <c r="C6705" t="s">
        <v>14000</v>
      </c>
      <c r="D6705" t="s">
        <v>2331</v>
      </c>
      <c r="E6705" t="s">
        <v>2332</v>
      </c>
      <c r="F6705" t="s">
        <v>14009</v>
      </c>
      <c r="G6705" s="11"/>
      <c r="H6705" s="11"/>
    </row>
    <row r="6706" spans="1:8" x14ac:dyDescent="0.2">
      <c r="A6706" t="str">
        <f t="shared" si="115"/>
        <v>RLQ01Special Baby Care Unit</v>
      </c>
      <c r="B6706" t="s">
        <v>240</v>
      </c>
      <c r="C6706" t="s">
        <v>14000</v>
      </c>
      <c r="D6706" t="s">
        <v>2331</v>
      </c>
      <c r="E6706" t="s">
        <v>2332</v>
      </c>
      <c r="F6706" t="s">
        <v>14010</v>
      </c>
      <c r="G6706" s="11"/>
      <c r="H6706" s="11"/>
    </row>
    <row r="6707" spans="1:8" x14ac:dyDescent="0.2">
      <c r="A6707" t="str">
        <f t="shared" si="115"/>
        <v>RLQ01Teme Ward</v>
      </c>
      <c r="B6707" t="s">
        <v>240</v>
      </c>
      <c r="C6707" t="s">
        <v>14000</v>
      </c>
      <c r="D6707" t="s">
        <v>2331</v>
      </c>
      <c r="E6707" t="s">
        <v>2332</v>
      </c>
      <c r="F6707" t="s">
        <v>14011</v>
      </c>
      <c r="G6707" s="11"/>
      <c r="H6707" s="11"/>
    </row>
    <row r="6708" spans="1:8" x14ac:dyDescent="0.2">
      <c r="A6708" t="str">
        <f t="shared" si="115"/>
        <v>RLQ01Womens Health</v>
      </c>
      <c r="B6708" t="s">
        <v>240</v>
      </c>
      <c r="C6708" t="s">
        <v>14000</v>
      </c>
      <c r="D6708" t="s">
        <v>2331</v>
      </c>
      <c r="E6708" t="s">
        <v>2332</v>
      </c>
      <c r="F6708" t="s">
        <v>14012</v>
      </c>
      <c r="G6708" s="11"/>
      <c r="H6708" s="11"/>
    </row>
    <row r="6709" spans="1:8" x14ac:dyDescent="0.2">
      <c r="A6709" t="str">
        <f t="shared" si="115"/>
        <v>RLQ01Wye Ward</v>
      </c>
      <c r="B6709" t="s">
        <v>240</v>
      </c>
      <c r="C6709" t="s">
        <v>14000</v>
      </c>
      <c r="D6709" t="s">
        <v>2331</v>
      </c>
      <c r="E6709" t="s">
        <v>2332</v>
      </c>
      <c r="F6709" t="s">
        <v>14013</v>
      </c>
      <c r="G6709" s="11"/>
      <c r="H6709" s="11"/>
    </row>
    <row r="6710" spans="1:8" x14ac:dyDescent="0.2">
      <c r="A6710" t="str">
        <f t="shared" si="115"/>
        <v>RA4306A (Elective)</v>
      </c>
      <c r="B6710" t="s">
        <v>240</v>
      </c>
      <c r="C6710" t="s">
        <v>14000</v>
      </c>
      <c r="D6710" t="s">
        <v>2331</v>
      </c>
      <c r="E6710" t="s">
        <v>2332</v>
      </c>
      <c r="F6710" t="s">
        <v>14014</v>
      </c>
      <c r="G6710" s="11"/>
      <c r="H6710" s="11"/>
    </row>
    <row r="6711" spans="1:8" x14ac:dyDescent="0.2">
      <c r="A6711" t="str">
        <f t="shared" si="115"/>
        <v>RA4306B</v>
      </c>
      <c r="B6711" t="s">
        <v>241</v>
      </c>
      <c r="C6711" t="s">
        <v>14015</v>
      </c>
      <c r="D6711" t="s">
        <v>822</v>
      </c>
      <c r="E6711" t="s">
        <v>823</v>
      </c>
      <c r="F6711" t="s">
        <v>14016</v>
      </c>
      <c r="G6711" s="11"/>
      <c r="H6711" s="11"/>
    </row>
    <row r="6712" spans="1:8" x14ac:dyDescent="0.2">
      <c r="A6712" t="str">
        <f t="shared" si="115"/>
        <v>RA4307A</v>
      </c>
      <c r="B6712" t="s">
        <v>241</v>
      </c>
      <c r="C6712" t="s">
        <v>14015</v>
      </c>
      <c r="D6712" t="s">
        <v>822</v>
      </c>
      <c r="E6712" t="s">
        <v>823</v>
      </c>
      <c r="F6712" t="s">
        <v>9979</v>
      </c>
      <c r="G6712" s="11"/>
      <c r="H6712" s="11"/>
    </row>
    <row r="6713" spans="1:8" x14ac:dyDescent="0.2">
      <c r="A6713" t="str">
        <f t="shared" si="115"/>
        <v>RA4307B (MFFD)</v>
      </c>
      <c r="B6713" t="s">
        <v>241</v>
      </c>
      <c r="C6713" t="s">
        <v>14015</v>
      </c>
      <c r="D6713" t="s">
        <v>822</v>
      </c>
      <c r="E6713" t="s">
        <v>823</v>
      </c>
      <c r="F6713" t="s">
        <v>9980</v>
      </c>
      <c r="G6713" s="11"/>
      <c r="H6713" s="11"/>
    </row>
    <row r="6714" spans="1:8" x14ac:dyDescent="0.2">
      <c r="A6714" t="str">
        <f t="shared" si="115"/>
        <v>RA4308A</v>
      </c>
      <c r="B6714" t="s">
        <v>241</v>
      </c>
      <c r="C6714" t="s">
        <v>14015</v>
      </c>
      <c r="D6714" t="s">
        <v>822</v>
      </c>
      <c r="E6714" t="s">
        <v>823</v>
      </c>
      <c r="F6714" t="s">
        <v>14017</v>
      </c>
      <c r="G6714" s="11"/>
      <c r="H6714" s="11"/>
    </row>
    <row r="6715" spans="1:8" x14ac:dyDescent="0.2">
      <c r="A6715" t="str">
        <f t="shared" si="115"/>
        <v>RA4308B</v>
      </c>
      <c r="B6715" t="s">
        <v>241</v>
      </c>
      <c r="C6715" t="s">
        <v>14015</v>
      </c>
      <c r="D6715" t="s">
        <v>822</v>
      </c>
      <c r="E6715" t="s">
        <v>823</v>
      </c>
      <c r="F6715" t="s">
        <v>9982</v>
      </c>
      <c r="G6715" s="11"/>
      <c r="H6715" s="11"/>
    </row>
    <row r="6716" spans="1:8" x14ac:dyDescent="0.2">
      <c r="A6716" t="str">
        <f t="shared" si="115"/>
        <v>RA4309A</v>
      </c>
      <c r="B6716" t="s">
        <v>241</v>
      </c>
      <c r="C6716" t="s">
        <v>14015</v>
      </c>
      <c r="D6716" t="s">
        <v>822</v>
      </c>
      <c r="E6716" t="s">
        <v>823</v>
      </c>
      <c r="F6716" t="s">
        <v>9983</v>
      </c>
      <c r="G6716" s="11"/>
      <c r="H6716" s="11"/>
    </row>
    <row r="6717" spans="1:8" x14ac:dyDescent="0.2">
      <c r="A6717" t="str">
        <f t="shared" si="115"/>
        <v>RA4309B</v>
      </c>
      <c r="B6717" t="s">
        <v>241</v>
      </c>
      <c r="C6717" t="s">
        <v>14015</v>
      </c>
      <c r="D6717" t="s">
        <v>822</v>
      </c>
      <c r="E6717" t="s">
        <v>823</v>
      </c>
      <c r="F6717" t="s">
        <v>9984</v>
      </c>
      <c r="G6717" s="11"/>
      <c r="H6717" s="11"/>
    </row>
    <row r="6718" spans="1:8" x14ac:dyDescent="0.2">
      <c r="A6718" t="str">
        <f t="shared" si="115"/>
        <v>RA430ACCU</v>
      </c>
      <c r="B6718" t="s">
        <v>241</v>
      </c>
      <c r="C6718" t="s">
        <v>14015</v>
      </c>
      <c r="D6718" t="s">
        <v>822</v>
      </c>
      <c r="E6718" t="s">
        <v>823</v>
      </c>
      <c r="F6718" t="s">
        <v>9985</v>
      </c>
      <c r="G6718" s="11"/>
      <c r="H6718" s="11"/>
    </row>
    <row r="6719" spans="1:8" x14ac:dyDescent="0.2">
      <c r="A6719" t="str">
        <f t="shared" si="115"/>
        <v>RA430EAU</v>
      </c>
      <c r="B6719" t="s">
        <v>241</v>
      </c>
      <c r="C6719" t="s">
        <v>14015</v>
      </c>
      <c r="D6719" t="s">
        <v>822</v>
      </c>
      <c r="E6719" t="s">
        <v>823</v>
      </c>
      <c r="F6719" t="s">
        <v>10932</v>
      </c>
      <c r="G6719" s="11"/>
      <c r="H6719" s="11"/>
    </row>
    <row r="6720" spans="1:8" x14ac:dyDescent="0.2">
      <c r="A6720" t="str">
        <f t="shared" si="115"/>
        <v>RA430ICU</v>
      </c>
      <c r="B6720" t="s">
        <v>241</v>
      </c>
      <c r="C6720" t="s">
        <v>14015</v>
      </c>
      <c r="D6720" t="s">
        <v>822</v>
      </c>
      <c r="E6720" t="s">
        <v>823</v>
      </c>
      <c r="F6720" t="s">
        <v>10276</v>
      </c>
      <c r="G6720" s="11"/>
      <c r="H6720" s="11"/>
    </row>
    <row r="6721" spans="1:8" x14ac:dyDescent="0.2">
      <c r="A6721" t="str">
        <f t="shared" si="115"/>
        <v>RA430KW</v>
      </c>
      <c r="B6721" t="s">
        <v>241</v>
      </c>
      <c r="C6721" t="s">
        <v>14015</v>
      </c>
      <c r="D6721" t="s">
        <v>822</v>
      </c>
      <c r="E6721" t="s">
        <v>823</v>
      </c>
      <c r="F6721" t="s">
        <v>8834</v>
      </c>
      <c r="G6721" s="11"/>
      <c r="H6721" s="11"/>
    </row>
    <row r="6722" spans="1:8" x14ac:dyDescent="0.2">
      <c r="A6722" t="str">
        <f t="shared" si="115"/>
        <v>RA430Maternity</v>
      </c>
      <c r="B6722" t="s">
        <v>241</v>
      </c>
      <c r="C6722" t="s">
        <v>14015</v>
      </c>
      <c r="D6722" t="s">
        <v>822</v>
      </c>
      <c r="E6722" t="s">
        <v>823</v>
      </c>
      <c r="F6722" t="s">
        <v>14018</v>
      </c>
      <c r="G6722" s="11"/>
      <c r="H6722" s="11"/>
    </row>
    <row r="6723" spans="1:8" x14ac:dyDescent="0.2">
      <c r="A6723" t="str">
        <f t="shared" si="115"/>
        <v>RA430SCBU</v>
      </c>
      <c r="B6723" t="s">
        <v>241</v>
      </c>
      <c r="C6723" t="s">
        <v>14015</v>
      </c>
      <c r="D6723" t="s">
        <v>822</v>
      </c>
      <c r="E6723" t="s">
        <v>823</v>
      </c>
      <c r="F6723" t="s">
        <v>9139</v>
      </c>
      <c r="G6723" s="11"/>
      <c r="H6723" s="11"/>
    </row>
    <row r="6724" spans="1:8" x14ac:dyDescent="0.2">
      <c r="A6724" t="str">
        <f t="shared" si="115"/>
        <v>RA430Ward 10</v>
      </c>
      <c r="B6724" t="s">
        <v>241</v>
      </c>
      <c r="C6724" t="s">
        <v>14015</v>
      </c>
      <c r="D6724" t="s">
        <v>822</v>
      </c>
      <c r="E6724" t="s">
        <v>823</v>
      </c>
      <c r="F6724" t="s">
        <v>8494</v>
      </c>
      <c r="G6724" s="11"/>
      <c r="H6724" s="11"/>
    </row>
    <row r="6725" spans="1:8" x14ac:dyDescent="0.2">
      <c r="A6725" t="str">
        <f t="shared" si="115"/>
        <v>RCBNHJohnson</v>
      </c>
      <c r="B6725" t="s">
        <v>241</v>
      </c>
      <c r="C6725" t="s">
        <v>14015</v>
      </c>
      <c r="D6725" t="s">
        <v>822</v>
      </c>
      <c r="E6725" t="s">
        <v>823</v>
      </c>
      <c r="F6725" t="s">
        <v>8365</v>
      </c>
      <c r="G6725" s="11"/>
      <c r="H6725" s="11"/>
    </row>
    <row r="6726" spans="1:8" x14ac:dyDescent="0.2">
      <c r="A6726" t="str">
        <f t="shared" si="115"/>
        <v>RCBNHKent</v>
      </c>
      <c r="B6726" t="s">
        <v>242</v>
      </c>
      <c r="C6726" t="s">
        <v>14019</v>
      </c>
      <c r="D6726" t="s">
        <v>1044</v>
      </c>
      <c r="E6726" t="s">
        <v>1045</v>
      </c>
      <c r="F6726" t="s">
        <v>11135</v>
      </c>
      <c r="G6726" s="11"/>
      <c r="H6726" s="11"/>
    </row>
    <row r="6727" spans="1:8" x14ac:dyDescent="0.2">
      <c r="A6727" t="str">
        <f t="shared" si="115"/>
        <v>RCBNHLloyd</v>
      </c>
      <c r="B6727" t="s">
        <v>242</v>
      </c>
      <c r="C6727" t="s">
        <v>14019</v>
      </c>
      <c r="D6727" t="s">
        <v>1044</v>
      </c>
      <c r="E6727" t="s">
        <v>1045</v>
      </c>
      <c r="F6727" t="s">
        <v>9541</v>
      </c>
      <c r="G6727" s="11"/>
      <c r="H6727" s="11"/>
    </row>
    <row r="6728" spans="1:8" x14ac:dyDescent="0.2">
      <c r="A6728" t="str">
        <f t="shared" si="115"/>
        <v>RCBCAAnn Wright</v>
      </c>
      <c r="B6728" t="s">
        <v>242</v>
      </c>
      <c r="C6728" t="s">
        <v>14019</v>
      </c>
      <c r="D6728" t="s">
        <v>1044</v>
      </c>
      <c r="E6728" t="s">
        <v>1045</v>
      </c>
      <c r="F6728" t="s">
        <v>10210</v>
      </c>
      <c r="G6728" s="11"/>
      <c r="H6728" s="11"/>
    </row>
    <row r="6729" spans="1:8" x14ac:dyDescent="0.2">
      <c r="A6729" t="str">
        <f t="shared" si="115"/>
        <v>RCBCAAsh</v>
      </c>
      <c r="B6729" t="s">
        <v>242</v>
      </c>
      <c r="C6729" t="s">
        <v>14019</v>
      </c>
      <c r="D6729" t="s">
        <v>1050</v>
      </c>
      <c r="E6729" t="s">
        <v>1051</v>
      </c>
      <c r="F6729" t="s">
        <v>14020</v>
      </c>
      <c r="G6729" s="11"/>
      <c r="H6729" s="11"/>
    </row>
    <row r="6730" spans="1:8" x14ac:dyDescent="0.2">
      <c r="A6730" t="str">
        <f t="shared" si="115"/>
        <v>RCBCABeech</v>
      </c>
      <c r="B6730" t="s">
        <v>242</v>
      </c>
      <c r="C6730" t="s">
        <v>14019</v>
      </c>
      <c r="D6730" t="s">
        <v>1050</v>
      </c>
      <c r="E6730" t="s">
        <v>1051</v>
      </c>
      <c r="F6730" t="s">
        <v>8393</v>
      </c>
      <c r="G6730" s="11"/>
      <c r="H6730" s="11"/>
    </row>
    <row r="6731" spans="1:8" x14ac:dyDescent="0.2">
      <c r="A6731" t="str">
        <f t="shared" si="115"/>
        <v>RCBCACherry</v>
      </c>
      <c r="B6731" t="s">
        <v>242</v>
      </c>
      <c r="C6731" t="s">
        <v>14019</v>
      </c>
      <c r="D6731" t="s">
        <v>1050</v>
      </c>
      <c r="E6731" t="s">
        <v>1051</v>
      </c>
      <c r="F6731" t="s">
        <v>8459</v>
      </c>
      <c r="G6731" s="11"/>
      <c r="H6731" s="11"/>
    </row>
    <row r="6732" spans="1:8" x14ac:dyDescent="0.2">
      <c r="A6732" t="str">
        <f t="shared" si="115"/>
        <v>RCBCAChestnut</v>
      </c>
      <c r="B6732" t="s">
        <v>242</v>
      </c>
      <c r="C6732" t="s">
        <v>14019</v>
      </c>
      <c r="D6732" t="s">
        <v>1050</v>
      </c>
      <c r="E6732" t="s">
        <v>1051</v>
      </c>
      <c r="F6732" t="s">
        <v>8398</v>
      </c>
      <c r="G6732" s="11"/>
      <c r="H6732" s="11"/>
    </row>
    <row r="6733" spans="1:8" x14ac:dyDescent="0.2">
      <c r="A6733" t="str">
        <f t="shared" si="115"/>
        <v>RCBCACoronary Care Unit</v>
      </c>
      <c r="B6733" t="s">
        <v>242</v>
      </c>
      <c r="C6733" t="s">
        <v>14019</v>
      </c>
      <c r="D6733" t="s">
        <v>1050</v>
      </c>
      <c r="E6733" t="s">
        <v>1051</v>
      </c>
      <c r="F6733" t="s">
        <v>9361</v>
      </c>
      <c r="G6733" s="11"/>
      <c r="H6733" s="11"/>
    </row>
    <row r="6734" spans="1:8" x14ac:dyDescent="0.2">
      <c r="A6734" t="str">
        <f t="shared" si="115"/>
        <v>RCBCADuke of Kent</v>
      </c>
      <c r="B6734" t="s">
        <v>242</v>
      </c>
      <c r="C6734" t="s">
        <v>14019</v>
      </c>
      <c r="D6734" t="s">
        <v>1050</v>
      </c>
      <c r="E6734" t="s">
        <v>1051</v>
      </c>
      <c r="F6734" t="s">
        <v>8647</v>
      </c>
      <c r="G6734" s="11"/>
      <c r="H6734" s="11"/>
    </row>
    <row r="6735" spans="1:8" x14ac:dyDescent="0.2">
      <c r="A6735" t="str">
        <f t="shared" si="115"/>
        <v>RCBCAGraham</v>
      </c>
      <c r="B6735" t="s">
        <v>242</v>
      </c>
      <c r="C6735" t="s">
        <v>14019</v>
      </c>
      <c r="D6735" t="s">
        <v>1050</v>
      </c>
      <c r="E6735" t="s">
        <v>1051</v>
      </c>
      <c r="F6735" t="s">
        <v>14021</v>
      </c>
      <c r="G6735" s="11"/>
      <c r="H6735" s="11"/>
    </row>
    <row r="6736" spans="1:8" x14ac:dyDescent="0.2">
      <c r="A6736" t="str">
        <f t="shared" si="115"/>
        <v>RCBCAHawthorn</v>
      </c>
      <c r="B6736" t="s">
        <v>242</v>
      </c>
      <c r="C6736" t="s">
        <v>14019</v>
      </c>
      <c r="D6736" t="s">
        <v>1050</v>
      </c>
      <c r="E6736" t="s">
        <v>1051</v>
      </c>
      <c r="F6736" t="s">
        <v>10208</v>
      </c>
      <c r="G6736" s="11"/>
      <c r="H6736" s="11"/>
    </row>
    <row r="6737" spans="1:8" x14ac:dyDescent="0.2">
      <c r="A6737" t="str">
        <f t="shared" si="115"/>
        <v>RCBCAHolly</v>
      </c>
      <c r="B6737" t="s">
        <v>242</v>
      </c>
      <c r="C6737" t="s">
        <v>14019</v>
      </c>
      <c r="D6737" t="s">
        <v>1050</v>
      </c>
      <c r="E6737" t="s">
        <v>1051</v>
      </c>
      <c r="F6737" t="s">
        <v>11154</v>
      </c>
      <c r="G6737" s="11"/>
      <c r="H6737" s="11"/>
    </row>
    <row r="6738" spans="1:8" x14ac:dyDescent="0.2">
      <c r="A6738" t="str">
        <f t="shared" si="115"/>
        <v>RCBCAIntensive Therapy Unit</v>
      </c>
      <c r="B6738" t="s">
        <v>242</v>
      </c>
      <c r="C6738" t="s">
        <v>14019</v>
      </c>
      <c r="D6738" t="s">
        <v>1050</v>
      </c>
      <c r="E6738" t="s">
        <v>1051</v>
      </c>
      <c r="F6738" t="s">
        <v>8401</v>
      </c>
      <c r="G6738" s="11"/>
      <c r="H6738" s="11"/>
    </row>
    <row r="6739" spans="1:8" x14ac:dyDescent="0.2">
      <c r="A6739" t="str">
        <f t="shared" si="115"/>
        <v>RCBCALilac</v>
      </c>
      <c r="B6739" t="s">
        <v>242</v>
      </c>
      <c r="C6739" t="s">
        <v>14019</v>
      </c>
      <c r="D6739" t="s">
        <v>1050</v>
      </c>
      <c r="E6739" t="s">
        <v>1051</v>
      </c>
      <c r="F6739" t="s">
        <v>12202</v>
      </c>
      <c r="G6739" s="11"/>
      <c r="H6739" s="11"/>
    </row>
    <row r="6740" spans="1:8" x14ac:dyDescent="0.2">
      <c r="A6740" t="str">
        <f t="shared" si="115"/>
        <v>RCBCAMaple</v>
      </c>
      <c r="B6740" t="s">
        <v>242</v>
      </c>
      <c r="C6740" t="s">
        <v>14019</v>
      </c>
      <c r="D6740" t="s">
        <v>1050</v>
      </c>
      <c r="E6740" t="s">
        <v>1051</v>
      </c>
      <c r="F6740" t="s">
        <v>14022</v>
      </c>
      <c r="G6740" s="11"/>
      <c r="H6740" s="11"/>
    </row>
    <row r="6741" spans="1:8" x14ac:dyDescent="0.2">
      <c r="A6741" t="str">
        <f t="shared" ref="A6741:A6771" si="116">CONCATENATE(D6742,F6742)</f>
        <v>RCBCAOak</v>
      </c>
      <c r="B6741" t="s">
        <v>242</v>
      </c>
      <c r="C6741" t="s">
        <v>14019</v>
      </c>
      <c r="D6741" t="s">
        <v>1050</v>
      </c>
      <c r="E6741" t="s">
        <v>1051</v>
      </c>
      <c r="F6741" t="s">
        <v>8406</v>
      </c>
      <c r="G6741" s="11"/>
      <c r="H6741" s="11"/>
    </row>
    <row r="6742" spans="1:8" x14ac:dyDescent="0.2">
      <c r="A6742" t="str">
        <f t="shared" si="116"/>
        <v>RCBCAStroke</v>
      </c>
      <c r="B6742" t="s">
        <v>242</v>
      </c>
      <c r="C6742" t="s">
        <v>14019</v>
      </c>
      <c r="D6742" t="s">
        <v>1050</v>
      </c>
      <c r="E6742" t="s">
        <v>1051</v>
      </c>
      <c r="F6742" t="s">
        <v>9211</v>
      </c>
      <c r="G6742" s="11"/>
      <c r="H6742" s="11"/>
    </row>
    <row r="6743" spans="1:8" x14ac:dyDescent="0.2">
      <c r="A6743" t="str">
        <f t="shared" si="116"/>
        <v>RCB07Inpatient Unit</v>
      </c>
      <c r="B6743" t="s">
        <v>242</v>
      </c>
      <c r="C6743" t="s">
        <v>14019</v>
      </c>
      <c r="D6743" t="s">
        <v>1050</v>
      </c>
      <c r="E6743" t="s">
        <v>1051</v>
      </c>
      <c r="F6743" t="s">
        <v>14023</v>
      </c>
      <c r="G6743" s="11"/>
      <c r="H6743" s="11"/>
    </row>
    <row r="6744" spans="1:8" x14ac:dyDescent="0.2">
      <c r="A6744" t="str">
        <f t="shared" si="116"/>
        <v>RCBTVSt Helens</v>
      </c>
      <c r="B6744" t="s">
        <v>242</v>
      </c>
      <c r="C6744" t="s">
        <v>14019</v>
      </c>
      <c r="D6744" t="s">
        <v>1052</v>
      </c>
      <c r="E6744" t="s">
        <v>1053</v>
      </c>
      <c r="F6744" t="s">
        <v>14024</v>
      </c>
      <c r="G6744" s="11"/>
      <c r="H6744" s="11"/>
    </row>
    <row r="6745" spans="1:8" x14ac:dyDescent="0.2">
      <c r="A6745" t="str">
        <f t="shared" si="116"/>
        <v>RCB05St Monicas</v>
      </c>
      <c r="B6745" t="s">
        <v>242</v>
      </c>
      <c r="C6745" t="s">
        <v>14019</v>
      </c>
      <c r="D6745" t="s">
        <v>1054</v>
      </c>
      <c r="E6745" t="s">
        <v>1055</v>
      </c>
      <c r="F6745" t="s">
        <v>14025</v>
      </c>
      <c r="G6745" s="11"/>
      <c r="H6745" s="11"/>
    </row>
    <row r="6746" spans="1:8" x14ac:dyDescent="0.2">
      <c r="A6746" t="str">
        <f t="shared" si="116"/>
        <v>RCBP9Whitecross Court</v>
      </c>
      <c r="B6746" t="s">
        <v>242</v>
      </c>
      <c r="C6746" t="s">
        <v>14019</v>
      </c>
      <c r="D6746" t="s">
        <v>1057</v>
      </c>
      <c r="E6746" t="s">
        <v>1058</v>
      </c>
      <c r="F6746" t="s">
        <v>14026</v>
      </c>
      <c r="G6746" s="11"/>
      <c r="H6746" s="11"/>
    </row>
    <row r="6747" spans="1:8" x14ac:dyDescent="0.2">
      <c r="A6747" t="str">
        <f t="shared" si="116"/>
        <v>RCB5511</v>
      </c>
      <c r="B6747" t="s">
        <v>242</v>
      </c>
      <c r="C6747" t="s">
        <v>14019</v>
      </c>
      <c r="D6747" t="s">
        <v>1061</v>
      </c>
      <c r="E6747" t="s">
        <v>1062</v>
      </c>
      <c r="F6747" t="s">
        <v>14027</v>
      </c>
      <c r="G6747" s="11"/>
      <c r="H6747" s="11"/>
    </row>
    <row r="6748" spans="1:8" x14ac:dyDescent="0.2">
      <c r="A6748" t="str">
        <f t="shared" si="116"/>
        <v>RCB5514</v>
      </c>
      <c r="B6748" t="s">
        <v>242</v>
      </c>
      <c r="C6748" t="s">
        <v>14019</v>
      </c>
      <c r="D6748" t="s">
        <v>1063</v>
      </c>
      <c r="E6748" t="s">
        <v>1064</v>
      </c>
      <c r="F6748" t="s">
        <v>13898</v>
      </c>
      <c r="G6748" s="11"/>
      <c r="H6748" s="11"/>
    </row>
    <row r="6749" spans="1:8" x14ac:dyDescent="0.2">
      <c r="A6749" t="str">
        <f t="shared" si="116"/>
        <v>RCB5516</v>
      </c>
      <c r="B6749" t="s">
        <v>242</v>
      </c>
      <c r="C6749" t="s">
        <v>14019</v>
      </c>
      <c r="D6749" t="s">
        <v>1063</v>
      </c>
      <c r="E6749" t="s">
        <v>1064</v>
      </c>
      <c r="F6749" s="9" t="s">
        <v>14028</v>
      </c>
      <c r="G6749" s="11"/>
      <c r="H6749" s="11"/>
    </row>
    <row r="6750" spans="1:8" x14ac:dyDescent="0.2">
      <c r="A6750" t="str">
        <f t="shared" si="116"/>
        <v>RCB5517</v>
      </c>
      <c r="B6750" t="s">
        <v>242</v>
      </c>
      <c r="C6750" t="s">
        <v>14019</v>
      </c>
      <c r="D6750" t="s">
        <v>1063</v>
      </c>
      <c r="E6750" t="s">
        <v>1064</v>
      </c>
      <c r="F6750" t="s">
        <v>14029</v>
      </c>
      <c r="G6750" s="11"/>
      <c r="H6750" s="11"/>
    </row>
    <row r="6751" spans="1:8" x14ac:dyDescent="0.2">
      <c r="A6751" t="str">
        <f t="shared" si="116"/>
        <v>RCB5523</v>
      </c>
      <c r="B6751" t="s">
        <v>242</v>
      </c>
      <c r="C6751" t="s">
        <v>14019</v>
      </c>
      <c r="D6751" t="s">
        <v>1063</v>
      </c>
      <c r="E6751" t="s">
        <v>1064</v>
      </c>
      <c r="F6751" t="s">
        <v>13899</v>
      </c>
      <c r="G6751" s="11"/>
      <c r="H6751" s="11"/>
    </row>
    <row r="6752" spans="1:8" x14ac:dyDescent="0.2">
      <c r="A6752" t="str">
        <f t="shared" si="116"/>
        <v>RCB5525</v>
      </c>
      <c r="B6752" t="s">
        <v>242</v>
      </c>
      <c r="C6752" t="s">
        <v>14019</v>
      </c>
      <c r="D6752" t="s">
        <v>1063</v>
      </c>
      <c r="E6752" t="s">
        <v>1064</v>
      </c>
      <c r="F6752" t="s">
        <v>13904</v>
      </c>
      <c r="G6752" s="11"/>
      <c r="H6752" s="11"/>
    </row>
    <row r="6753" spans="1:8" x14ac:dyDescent="0.2">
      <c r="A6753" t="str">
        <f t="shared" si="116"/>
        <v>RCB5526</v>
      </c>
      <c r="B6753" t="s">
        <v>242</v>
      </c>
      <c r="C6753" t="s">
        <v>14019</v>
      </c>
      <c r="D6753" t="s">
        <v>1063</v>
      </c>
      <c r="E6753" t="s">
        <v>1064</v>
      </c>
      <c r="F6753" t="s">
        <v>13905</v>
      </c>
      <c r="G6753" s="11"/>
      <c r="H6753" s="11"/>
    </row>
    <row r="6754" spans="1:8" x14ac:dyDescent="0.2">
      <c r="A6754" t="str">
        <f t="shared" si="116"/>
        <v>RCB5528</v>
      </c>
      <c r="B6754" t="s">
        <v>242</v>
      </c>
      <c r="C6754" t="s">
        <v>14019</v>
      </c>
      <c r="D6754" t="s">
        <v>1063</v>
      </c>
      <c r="E6754" t="s">
        <v>1064</v>
      </c>
      <c r="F6754" t="s">
        <v>13906</v>
      </c>
      <c r="G6754" s="11"/>
      <c r="H6754" s="11"/>
    </row>
    <row r="6755" spans="1:8" x14ac:dyDescent="0.2">
      <c r="A6755" t="str">
        <f t="shared" si="116"/>
        <v>RCB5529</v>
      </c>
      <c r="B6755" t="s">
        <v>242</v>
      </c>
      <c r="C6755" t="s">
        <v>14019</v>
      </c>
      <c r="D6755" t="s">
        <v>1063</v>
      </c>
      <c r="E6755" t="s">
        <v>1064</v>
      </c>
      <c r="F6755" t="s">
        <v>14030</v>
      </c>
      <c r="G6755" s="11"/>
      <c r="H6755" s="11"/>
    </row>
    <row r="6756" spans="1:8" x14ac:dyDescent="0.2">
      <c r="A6756" t="str">
        <f t="shared" si="116"/>
        <v>RCB5531</v>
      </c>
      <c r="B6756" t="s">
        <v>242</v>
      </c>
      <c r="C6756" t="s">
        <v>14019</v>
      </c>
      <c r="D6756" t="s">
        <v>1063</v>
      </c>
      <c r="E6756" t="s">
        <v>1064</v>
      </c>
      <c r="F6756" t="s">
        <v>14031</v>
      </c>
      <c r="G6756" s="11"/>
      <c r="H6756" s="11"/>
    </row>
    <row r="6757" spans="1:8" x14ac:dyDescent="0.2">
      <c r="A6757" t="str">
        <f t="shared" si="116"/>
        <v>RCB5532</v>
      </c>
      <c r="B6757" t="s">
        <v>242</v>
      </c>
      <c r="C6757" t="s">
        <v>14019</v>
      </c>
      <c r="D6757" t="s">
        <v>1063</v>
      </c>
      <c r="E6757" t="s">
        <v>1064</v>
      </c>
      <c r="F6757" t="s">
        <v>14032</v>
      </c>
      <c r="G6757" s="11"/>
      <c r="H6757" s="11"/>
    </row>
    <row r="6758" spans="1:8" x14ac:dyDescent="0.2">
      <c r="A6758" t="str">
        <f t="shared" si="116"/>
        <v>RCB5533</v>
      </c>
      <c r="B6758" t="s">
        <v>242</v>
      </c>
      <c r="C6758" t="s">
        <v>14019</v>
      </c>
      <c r="D6758" t="s">
        <v>1063</v>
      </c>
      <c r="E6758" t="s">
        <v>1064</v>
      </c>
      <c r="F6758" t="s">
        <v>13909</v>
      </c>
      <c r="G6758" s="11"/>
      <c r="H6758" s="11"/>
    </row>
    <row r="6759" spans="1:8" x14ac:dyDescent="0.2">
      <c r="A6759" t="str">
        <f t="shared" si="116"/>
        <v>RCB5534</v>
      </c>
      <c r="B6759" t="s">
        <v>242</v>
      </c>
      <c r="C6759" t="s">
        <v>14019</v>
      </c>
      <c r="D6759" t="s">
        <v>1063</v>
      </c>
      <c r="E6759" t="s">
        <v>1064</v>
      </c>
      <c r="F6759" t="s">
        <v>13910</v>
      </c>
      <c r="G6759" s="11"/>
      <c r="H6759" s="11"/>
    </row>
    <row r="6760" spans="1:8" x14ac:dyDescent="0.2">
      <c r="A6760" t="str">
        <f t="shared" si="116"/>
        <v>RCB5535</v>
      </c>
      <c r="B6760" t="s">
        <v>242</v>
      </c>
      <c r="C6760" t="s">
        <v>14019</v>
      </c>
      <c r="D6760" t="s">
        <v>1063</v>
      </c>
      <c r="E6760" t="s">
        <v>1064</v>
      </c>
      <c r="F6760" t="s">
        <v>14033</v>
      </c>
      <c r="G6760" s="11"/>
      <c r="H6760" s="11"/>
    </row>
    <row r="6761" spans="1:8" x14ac:dyDescent="0.2">
      <c r="A6761" t="str">
        <f t="shared" si="116"/>
        <v>RCB5537</v>
      </c>
      <c r="B6761" t="s">
        <v>242</v>
      </c>
      <c r="C6761" t="s">
        <v>14019</v>
      </c>
      <c r="D6761" t="s">
        <v>1063</v>
      </c>
      <c r="E6761" t="s">
        <v>1064</v>
      </c>
      <c r="F6761" t="s">
        <v>14034</v>
      </c>
      <c r="G6761" s="11"/>
      <c r="H6761" s="11"/>
    </row>
    <row r="6762" spans="1:8" x14ac:dyDescent="0.2">
      <c r="A6762" t="str">
        <f t="shared" si="116"/>
        <v>RCB5539</v>
      </c>
      <c r="B6762" t="s">
        <v>242</v>
      </c>
      <c r="C6762" t="s">
        <v>14019</v>
      </c>
      <c r="D6762" t="s">
        <v>1063</v>
      </c>
      <c r="E6762" t="s">
        <v>1064</v>
      </c>
      <c r="F6762" t="s">
        <v>13912</v>
      </c>
      <c r="G6762" s="11"/>
      <c r="H6762" s="11"/>
    </row>
    <row r="6763" spans="1:8" x14ac:dyDescent="0.2">
      <c r="A6763" t="str">
        <f t="shared" si="116"/>
        <v>RCB5536 - Acute Stroke Unit</v>
      </c>
      <c r="B6763" t="s">
        <v>242</v>
      </c>
      <c r="C6763" t="s">
        <v>14019</v>
      </c>
      <c r="D6763" t="s">
        <v>1063</v>
      </c>
      <c r="E6763" t="s">
        <v>1064</v>
      </c>
      <c r="F6763" t="s">
        <v>14035</v>
      </c>
      <c r="G6763" s="11"/>
      <c r="H6763" s="11"/>
    </row>
    <row r="6764" spans="1:8" x14ac:dyDescent="0.2">
      <c r="A6764" t="str">
        <f t="shared" si="116"/>
        <v>RCB55Acute Medical Unit</v>
      </c>
      <c r="B6764" t="s">
        <v>242</v>
      </c>
      <c r="C6764" t="s">
        <v>14019</v>
      </c>
      <c r="D6764" t="s">
        <v>1063</v>
      </c>
      <c r="E6764" t="s">
        <v>1064</v>
      </c>
      <c r="F6764" t="s">
        <v>14036</v>
      </c>
      <c r="G6764" s="11"/>
      <c r="H6764" s="11"/>
    </row>
    <row r="6765" spans="1:8" x14ac:dyDescent="0.2">
      <c r="A6765" t="str">
        <f t="shared" si="116"/>
        <v>RCB55Coronary Care Unit</v>
      </c>
      <c r="B6765" t="s">
        <v>242</v>
      </c>
      <c r="C6765" t="s">
        <v>14019</v>
      </c>
      <c r="D6765" t="s">
        <v>1063</v>
      </c>
      <c r="E6765" t="s">
        <v>1064</v>
      </c>
      <c r="F6765" t="s">
        <v>9310</v>
      </c>
      <c r="G6765" s="11"/>
      <c r="H6765" s="11"/>
    </row>
    <row r="6766" spans="1:8" x14ac:dyDescent="0.2">
      <c r="A6766" t="str">
        <f t="shared" si="116"/>
        <v>RCB55Extended Stay Area</v>
      </c>
      <c r="B6766" t="s">
        <v>242</v>
      </c>
      <c r="C6766" t="s">
        <v>14019</v>
      </c>
      <c r="D6766" t="s">
        <v>1063</v>
      </c>
      <c r="E6766" t="s">
        <v>1064</v>
      </c>
      <c r="F6766" t="s">
        <v>8647</v>
      </c>
      <c r="G6766" s="11"/>
      <c r="H6766" s="11"/>
    </row>
    <row r="6767" spans="1:8" x14ac:dyDescent="0.2">
      <c r="A6767" t="str">
        <f t="shared" si="116"/>
        <v>RCB55Frailty Unit</v>
      </c>
      <c r="B6767" t="s">
        <v>242</v>
      </c>
      <c r="C6767" t="s">
        <v>14019</v>
      </c>
      <c r="D6767" t="s">
        <v>1063</v>
      </c>
      <c r="E6767" t="s">
        <v>1064</v>
      </c>
      <c r="F6767" t="s">
        <v>14037</v>
      </c>
      <c r="G6767" s="11"/>
      <c r="H6767" s="11"/>
    </row>
    <row r="6768" spans="1:8" x14ac:dyDescent="0.2">
      <c r="A6768" t="str">
        <f t="shared" si="116"/>
        <v>RCB55G1</v>
      </c>
      <c r="B6768" t="s">
        <v>242</v>
      </c>
      <c r="C6768" t="s">
        <v>14019</v>
      </c>
      <c r="D6768" t="s">
        <v>1063</v>
      </c>
      <c r="E6768" t="s">
        <v>1064</v>
      </c>
      <c r="F6768" t="s">
        <v>11196</v>
      </c>
      <c r="G6768" s="11"/>
      <c r="H6768" s="11"/>
    </row>
    <row r="6769" spans="1:8" x14ac:dyDescent="0.2">
      <c r="A6769" t="str">
        <f t="shared" si="116"/>
        <v>RCB55G2</v>
      </c>
      <c r="B6769" t="s">
        <v>242</v>
      </c>
      <c r="C6769" t="s">
        <v>14019</v>
      </c>
      <c r="D6769" t="s">
        <v>1063</v>
      </c>
      <c r="E6769" t="s">
        <v>1064</v>
      </c>
      <c r="F6769" t="s">
        <v>9868</v>
      </c>
      <c r="G6769" s="11"/>
      <c r="H6769" s="11"/>
    </row>
    <row r="6770" spans="1:8" x14ac:dyDescent="0.2">
      <c r="A6770" t="str">
        <f t="shared" si="116"/>
        <v>RCB55G3</v>
      </c>
      <c r="B6770" t="s">
        <v>242</v>
      </c>
      <c r="C6770" t="s">
        <v>14019</v>
      </c>
      <c r="D6770" t="s">
        <v>1063</v>
      </c>
      <c r="E6770" t="s">
        <v>1064</v>
      </c>
      <c r="F6770" t="s">
        <v>10137</v>
      </c>
      <c r="G6770" s="84" t="s">
        <v>14545</v>
      </c>
      <c r="H6770" s="11"/>
    </row>
    <row r="6771" spans="1:8" x14ac:dyDescent="0.2">
      <c r="A6771" t="str">
        <f t="shared" si="116"/>
        <v>RCB55Intensive Care Unit</v>
      </c>
      <c r="B6771" t="s">
        <v>242</v>
      </c>
      <c r="C6771" t="s">
        <v>14019</v>
      </c>
      <c r="D6771" t="s">
        <v>1063</v>
      </c>
      <c r="E6771" t="s">
        <v>1064</v>
      </c>
      <c r="F6771" t="s">
        <v>9012</v>
      </c>
    </row>
    <row r="6772" spans="1:8" x14ac:dyDescent="0.2">
      <c r="B6772" t="s">
        <v>242</v>
      </c>
      <c r="C6772" t="s">
        <v>14019</v>
      </c>
      <c r="D6772" t="s">
        <v>1063</v>
      </c>
      <c r="E6772" t="s">
        <v>1064</v>
      </c>
      <c r="F6772" t="s">
        <v>8803</v>
      </c>
    </row>
  </sheetData>
  <sheetProtection algorithmName="SHA-512" hashValue="d61MDvQ4LzHkYRK+Br/eVxC/KO1cRfwNnvWi5PI8gc1SNyRkVGdY2+A+UgHWTX+i7wIQ3OPp3+whXMfmnrxv9Q==" saltValue="UtvVoccjjKQT+2+0ahXUsA==" spinCount="100000" sheet="1" objects="1" scenarios="1"/>
  <protectedRanges>
    <protectedRange sqref="J5573:J6720 I5573:I6741 B6719:F6721 B1:J1 H6718:H6720 I2:J5572" name="Range1"/>
    <protectedRange sqref="B3615:F4445 D4465:F4466 B4446:C4466 D4446:F4457 B2:F3607 B4467:F6697 G2:H6696" name="Range1_5"/>
    <protectedRange sqref="F3612:F3613 F4462:F4463" name="Range1_3_2"/>
    <protectedRange sqref="F3614 F4464" name="Range1_4_2"/>
  </protectedRanges>
  <autoFilter ref="A1:H6770" xr:uid="{68335563-B4C0-491A-88E6-57F42721CE9F}">
    <sortState xmlns:xlrd2="http://schemas.microsoft.com/office/spreadsheetml/2017/richdata2" ref="A2:H6770">
      <sortCondition ref="C1:C6770"/>
    </sortState>
  </autoFilter>
  <sortState xmlns:xlrd2="http://schemas.microsoft.com/office/spreadsheetml/2017/richdata2" ref="B2:F6772">
    <sortCondition ref="C2:C6772"/>
    <sortCondition ref="E2:E6772"/>
    <sortCondition ref="F2:F6772"/>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14045</v>
      </c>
      <c r="B1" s="9" t="s">
        <v>8350</v>
      </c>
      <c r="C1" s="9" t="s">
        <v>8351</v>
      </c>
      <c r="D1" s="9" t="s">
        <v>28</v>
      </c>
      <c r="E1" s="9" t="s">
        <v>29</v>
      </c>
      <c r="F1" s="9" t="s">
        <v>14046</v>
      </c>
      <c r="G1" s="9" t="s">
        <v>14047</v>
      </c>
      <c r="H1" s="9" t="s">
        <v>14048</v>
      </c>
      <c r="I1" s="9" t="s">
        <v>14049</v>
      </c>
      <c r="J1" s="23" t="s">
        <v>14050</v>
      </c>
      <c r="K1" s="23" t="s">
        <v>14051</v>
      </c>
      <c r="L1" s="23" t="s">
        <v>14052</v>
      </c>
      <c r="M1" s="23" t="s">
        <v>14053</v>
      </c>
      <c r="N1" s="24" t="s">
        <v>14054</v>
      </c>
      <c r="O1" s="24" t="s">
        <v>14055</v>
      </c>
      <c r="P1" s="24" t="s">
        <v>14056</v>
      </c>
      <c r="Q1" s="24" t="s">
        <v>14057</v>
      </c>
      <c r="R1" s="23" t="s">
        <v>14058</v>
      </c>
      <c r="S1" s="23" t="s">
        <v>14059</v>
      </c>
      <c r="T1" s="23" t="s">
        <v>14060</v>
      </c>
      <c r="U1" s="23" t="s">
        <v>14061</v>
      </c>
      <c r="V1" s="24" t="s">
        <v>14062</v>
      </c>
      <c r="W1" s="24" t="s">
        <v>14063</v>
      </c>
      <c r="X1" s="9" t="s">
        <v>14064</v>
      </c>
      <c r="Y1" s="9" t="s">
        <v>14065</v>
      </c>
      <c r="Z1" s="9" t="s">
        <v>14066</v>
      </c>
      <c r="AA1" s="24" t="s">
        <v>14067</v>
      </c>
      <c r="AB1" s="23" t="s">
        <v>14068</v>
      </c>
      <c r="AC1" s="23" t="s">
        <v>14069</v>
      </c>
      <c r="AD1" s="9" t="s">
        <v>14070</v>
      </c>
      <c r="AE1" s="9" t="s">
        <v>14071</v>
      </c>
      <c r="AF1" s="23" t="s">
        <v>14072</v>
      </c>
      <c r="AG1" s="23" t="s">
        <v>14073</v>
      </c>
      <c r="AH1" s="9" t="s">
        <v>14074</v>
      </c>
      <c r="AI1" s="9" t="s">
        <v>14075</v>
      </c>
      <c r="AJ1" s="9" t="s">
        <v>14076</v>
      </c>
      <c r="AK1" s="9" t="s">
        <v>14077</v>
      </c>
      <c r="AL1" s="9" t="s">
        <v>14078</v>
      </c>
      <c r="AM1" s="23" t="s">
        <v>14079</v>
      </c>
      <c r="AN1" s="23" t="s">
        <v>14080</v>
      </c>
      <c r="AO1" s="9" t="s">
        <v>14081</v>
      </c>
      <c r="AP1" s="9" t="s">
        <v>14082</v>
      </c>
      <c r="AQ1" s="9" t="s">
        <v>14083</v>
      </c>
      <c r="AR1" s="9" t="s">
        <v>14084</v>
      </c>
    </row>
    <row r="2" spans="1:44" x14ac:dyDescent="0.2">
      <c r="A2" t="s">
        <v>6664</v>
      </c>
      <c r="B2" t="s">
        <v>478</v>
      </c>
      <c r="C2" t="s">
        <v>9385</v>
      </c>
      <c r="D2" t="s">
        <v>14730</v>
      </c>
      <c r="F2">
        <v>1349</v>
      </c>
      <c r="G2">
        <v>163.01</v>
      </c>
      <c r="H2">
        <v>1350</v>
      </c>
      <c r="I2">
        <v>8</v>
      </c>
      <c r="J2">
        <v>-99</v>
      </c>
      <c r="K2">
        <v>-99</v>
      </c>
      <c r="L2">
        <v>-99</v>
      </c>
      <c r="M2">
        <v>-99</v>
      </c>
      <c r="N2">
        <v>630</v>
      </c>
      <c r="O2">
        <v>0</v>
      </c>
      <c r="P2">
        <v>630</v>
      </c>
      <c r="Q2">
        <v>0</v>
      </c>
      <c r="R2">
        <v>-99</v>
      </c>
      <c r="S2">
        <v>-99</v>
      </c>
      <c r="T2">
        <v>-99</v>
      </c>
      <c r="U2">
        <v>-99</v>
      </c>
      <c r="V2">
        <v>0</v>
      </c>
      <c r="W2">
        <v>0</v>
      </c>
      <c r="X2">
        <v>0</v>
      </c>
      <c r="Y2">
        <v>0</v>
      </c>
      <c r="Z2">
        <v>0.12083765752409191</v>
      </c>
      <c r="AA2">
        <v>5.9259259259259256E-3</v>
      </c>
      <c r="AB2">
        <v>-99</v>
      </c>
      <c r="AC2">
        <v>-99</v>
      </c>
      <c r="AD2">
        <v>0</v>
      </c>
      <c r="AE2">
        <v>0</v>
      </c>
      <c r="AF2">
        <v>-99</v>
      </c>
      <c r="AG2">
        <v>-99</v>
      </c>
      <c r="AH2">
        <v>-99</v>
      </c>
      <c r="AI2">
        <v>-99</v>
      </c>
      <c r="AJ2">
        <v>-99</v>
      </c>
      <c r="AK2">
        <v>-99</v>
      </c>
      <c r="AL2">
        <v>-99</v>
      </c>
      <c r="AM2">
        <v>-99</v>
      </c>
      <c r="AN2">
        <v>-99</v>
      </c>
      <c r="AO2">
        <v>-99</v>
      </c>
      <c r="AP2">
        <v>-99</v>
      </c>
      <c r="AQ2">
        <v>-99</v>
      </c>
      <c r="AR2" t="str">
        <f>IF(A2="","",(IF(ISBLANK('Trust - Frontsheet'!$F$9),"",'Trust - Frontsheet'!$F$9)))</f>
        <v>https://www.derbyshirehealthcareft.nhs.uk/about-us/our-performance/safe-staffing</v>
      </c>
    </row>
    <row r="3" spans="1:44" x14ac:dyDescent="0.2">
      <c r="A3" t="s">
        <v>6709</v>
      </c>
      <c r="B3" t="s">
        <v>1473</v>
      </c>
      <c r="C3" t="s">
        <v>14842</v>
      </c>
      <c r="D3" t="s">
        <v>14714</v>
      </c>
      <c r="F3">
        <v>898.92</v>
      </c>
      <c r="G3">
        <v>1114.8599999999999</v>
      </c>
      <c r="H3">
        <v>2394.92</v>
      </c>
      <c r="I3">
        <v>2330.81</v>
      </c>
      <c r="J3">
        <v>-99</v>
      </c>
      <c r="K3">
        <v>-99</v>
      </c>
      <c r="L3">
        <v>-99</v>
      </c>
      <c r="M3">
        <v>-99</v>
      </c>
      <c r="N3">
        <v>624.9</v>
      </c>
      <c r="O3">
        <v>647.91</v>
      </c>
      <c r="P3">
        <v>937.5</v>
      </c>
      <c r="Q3">
        <v>896.75</v>
      </c>
      <c r="R3">
        <v>-99</v>
      </c>
      <c r="S3">
        <v>-99</v>
      </c>
      <c r="T3">
        <v>-99</v>
      </c>
      <c r="U3">
        <v>-99</v>
      </c>
      <c r="V3">
        <v>0</v>
      </c>
      <c r="W3">
        <v>0</v>
      </c>
      <c r="X3">
        <v>0</v>
      </c>
      <c r="Y3">
        <v>0</v>
      </c>
      <c r="Z3">
        <v>1.2402215992524361</v>
      </c>
      <c r="AA3">
        <v>0.97323083860838766</v>
      </c>
      <c r="AB3">
        <v>-99</v>
      </c>
      <c r="AC3">
        <v>-99</v>
      </c>
      <c r="AD3">
        <v>1.0368218915026404</v>
      </c>
      <c r="AE3">
        <v>0.95653333333333335</v>
      </c>
      <c r="AF3">
        <v>-99</v>
      </c>
      <c r="AG3">
        <v>-99</v>
      </c>
      <c r="AH3">
        <v>-99</v>
      </c>
      <c r="AI3">
        <v>-99</v>
      </c>
      <c r="AJ3">
        <v>343</v>
      </c>
      <c r="AK3">
        <v>5.1392711370262392</v>
      </c>
      <c r="AL3">
        <v>9.4097959183673474</v>
      </c>
      <c r="AM3">
        <v>0</v>
      </c>
      <c r="AN3">
        <v>0</v>
      </c>
      <c r="AO3">
        <v>0</v>
      </c>
      <c r="AP3">
        <v>0</v>
      </c>
      <c r="AQ3">
        <v>14.549067055393586</v>
      </c>
      <c r="AR3" t="str">
        <f>IF(A3="","",(IF(ISBLANK('Trust - Frontsheet'!$F$9),"",'Trust - Frontsheet'!$F$9)))</f>
        <v>https://www.derbyshirehealthcareft.nhs.uk/about-us/our-performance/safe-staffing</v>
      </c>
    </row>
    <row r="4" spans="1:44" x14ac:dyDescent="0.2">
      <c r="A4" t="s">
        <v>6664</v>
      </c>
      <c r="B4" t="s">
        <v>478</v>
      </c>
      <c r="C4" t="s">
        <v>9386</v>
      </c>
      <c r="D4" t="s">
        <v>14710</v>
      </c>
      <c r="F4">
        <v>876.5</v>
      </c>
      <c r="G4">
        <v>951.99</v>
      </c>
      <c r="H4">
        <v>1056.5</v>
      </c>
      <c r="I4">
        <v>1143.49</v>
      </c>
      <c r="J4">
        <v>-99</v>
      </c>
      <c r="K4">
        <v>-99</v>
      </c>
      <c r="L4">
        <v>-99</v>
      </c>
      <c r="M4">
        <v>-99</v>
      </c>
      <c r="N4">
        <v>315</v>
      </c>
      <c r="O4">
        <v>363.5</v>
      </c>
      <c r="P4">
        <v>619.5</v>
      </c>
      <c r="Q4">
        <v>805.17</v>
      </c>
      <c r="R4">
        <v>-99</v>
      </c>
      <c r="S4">
        <v>-99</v>
      </c>
      <c r="T4">
        <v>-99</v>
      </c>
      <c r="U4">
        <v>-99</v>
      </c>
      <c r="V4">
        <v>0</v>
      </c>
      <c r="W4">
        <v>9</v>
      </c>
      <c r="X4">
        <v>0</v>
      </c>
      <c r="Y4">
        <v>0</v>
      </c>
      <c r="Z4">
        <v>1.086126640045636</v>
      </c>
      <c r="AA4">
        <v>1.0823379081874114</v>
      </c>
      <c r="AB4">
        <v>-99</v>
      </c>
      <c r="AC4">
        <v>-99</v>
      </c>
      <c r="AD4">
        <v>1.1539682539682539</v>
      </c>
      <c r="AE4">
        <v>1.2997094430992735</v>
      </c>
      <c r="AF4">
        <v>-99</v>
      </c>
      <c r="AG4">
        <v>-99</v>
      </c>
      <c r="AH4">
        <v>-99</v>
      </c>
      <c r="AI4">
        <v>-99</v>
      </c>
      <c r="AJ4">
        <v>75</v>
      </c>
      <c r="AK4">
        <v>17.539866666666668</v>
      </c>
      <c r="AL4">
        <v>25.98213333333333</v>
      </c>
      <c r="AM4">
        <v>0</v>
      </c>
      <c r="AN4">
        <v>0</v>
      </c>
      <c r="AO4">
        <v>0.12</v>
      </c>
      <c r="AP4">
        <v>0</v>
      </c>
      <c r="AQ4">
        <v>43.642000000000003</v>
      </c>
      <c r="AR4" t="str">
        <f>IF(A4="","",(IF(ISBLANK('Trust - Frontsheet'!$F$9),"",'Trust - Frontsheet'!$F$9)))</f>
        <v>https://www.derbyshirehealthcareft.nhs.uk/about-us/our-performance/safe-staffing</v>
      </c>
    </row>
    <row r="5" spans="1:44" x14ac:dyDescent="0.2">
      <c r="A5" t="s">
        <v>6664</v>
      </c>
      <c r="B5" t="s">
        <v>478</v>
      </c>
      <c r="C5" t="s">
        <v>9387</v>
      </c>
      <c r="D5" t="s">
        <v>14730</v>
      </c>
      <c r="F5">
        <v>889.55</v>
      </c>
      <c r="G5">
        <v>891.21</v>
      </c>
      <c r="H5">
        <v>1347.45</v>
      </c>
      <c r="I5">
        <v>1869.72</v>
      </c>
      <c r="J5">
        <v>-99</v>
      </c>
      <c r="K5">
        <v>-99</v>
      </c>
      <c r="L5">
        <v>-99</v>
      </c>
      <c r="M5">
        <v>-99</v>
      </c>
      <c r="N5">
        <v>630</v>
      </c>
      <c r="O5">
        <v>633.89</v>
      </c>
      <c r="P5">
        <v>315</v>
      </c>
      <c r="Q5">
        <v>598.5</v>
      </c>
      <c r="R5">
        <v>-99</v>
      </c>
      <c r="S5">
        <v>-99</v>
      </c>
      <c r="T5">
        <v>-99</v>
      </c>
      <c r="U5">
        <v>-99</v>
      </c>
      <c r="V5">
        <v>0</v>
      </c>
      <c r="W5">
        <v>0</v>
      </c>
      <c r="X5">
        <v>0</v>
      </c>
      <c r="Y5">
        <v>42</v>
      </c>
      <c r="Z5">
        <v>1.0018661120791412</v>
      </c>
      <c r="AA5">
        <v>1.3875987977290438</v>
      </c>
      <c r="AB5">
        <v>-99</v>
      </c>
      <c r="AC5">
        <v>-99</v>
      </c>
      <c r="AD5">
        <v>1.0061746031746031</v>
      </c>
      <c r="AE5">
        <v>1.9</v>
      </c>
      <c r="AF5">
        <v>-99</v>
      </c>
      <c r="AG5">
        <v>-99</v>
      </c>
      <c r="AH5">
        <v>-99</v>
      </c>
      <c r="AI5">
        <v>-99</v>
      </c>
      <c r="AJ5">
        <v>1132</v>
      </c>
      <c r="AK5">
        <v>1.3472614840989399</v>
      </c>
      <c r="AL5">
        <v>2.1804063604240285</v>
      </c>
      <c r="AM5">
        <v>0</v>
      </c>
      <c r="AN5">
        <v>0</v>
      </c>
      <c r="AO5">
        <v>0</v>
      </c>
      <c r="AP5">
        <v>3.7102473498233215E-2</v>
      </c>
      <c r="AQ5">
        <v>3.5647703180212016</v>
      </c>
      <c r="AR5" t="str">
        <f>IF(A5="","",(IF(ISBLANK('Trust - Frontsheet'!$F$9),"",'Trust - Frontsheet'!$F$9)))</f>
        <v>https://www.derbyshirehealthcareft.nhs.uk/about-us/our-performance/safe-staffing</v>
      </c>
    </row>
    <row r="6" spans="1:44" x14ac:dyDescent="0.2">
      <c r="A6" t="s">
        <v>6685</v>
      </c>
      <c r="B6" t="s">
        <v>6686</v>
      </c>
      <c r="C6" t="s">
        <v>9390</v>
      </c>
      <c r="D6" t="s">
        <v>14712</v>
      </c>
      <c r="F6">
        <v>1795.84</v>
      </c>
      <c r="G6">
        <v>1864.43</v>
      </c>
      <c r="H6">
        <v>1794</v>
      </c>
      <c r="I6">
        <v>2059.25</v>
      </c>
      <c r="J6">
        <v>-99</v>
      </c>
      <c r="K6">
        <v>-99</v>
      </c>
      <c r="L6">
        <v>-99</v>
      </c>
      <c r="M6">
        <v>-99</v>
      </c>
      <c r="N6">
        <v>615</v>
      </c>
      <c r="O6">
        <v>606.25</v>
      </c>
      <c r="P6">
        <v>1230</v>
      </c>
      <c r="Q6">
        <v>1241.25</v>
      </c>
      <c r="R6">
        <v>-99</v>
      </c>
      <c r="S6">
        <v>-99</v>
      </c>
      <c r="T6">
        <v>-99</v>
      </c>
      <c r="U6">
        <v>-99</v>
      </c>
      <c r="V6">
        <v>165</v>
      </c>
      <c r="W6">
        <v>97.5</v>
      </c>
      <c r="X6">
        <v>0</v>
      </c>
      <c r="Y6">
        <v>0</v>
      </c>
      <c r="Z6">
        <v>1.0381938257305774</v>
      </c>
      <c r="AA6">
        <v>1.1478539576365663</v>
      </c>
      <c r="AB6">
        <v>-99</v>
      </c>
      <c r="AC6">
        <v>-99</v>
      </c>
      <c r="AD6">
        <v>0.98577235772357719</v>
      </c>
      <c r="AE6">
        <v>1.0091463414634145</v>
      </c>
      <c r="AF6">
        <v>-99</v>
      </c>
      <c r="AG6">
        <v>-99</v>
      </c>
      <c r="AH6">
        <v>0.59090909090909094</v>
      </c>
      <c r="AI6">
        <v>-99</v>
      </c>
      <c r="AJ6">
        <v>480</v>
      </c>
      <c r="AK6">
        <v>5.1472500000000005</v>
      </c>
      <c r="AL6">
        <v>6.8760416666666666</v>
      </c>
      <c r="AM6">
        <v>0</v>
      </c>
      <c r="AN6">
        <v>0</v>
      </c>
      <c r="AO6">
        <v>0.203125</v>
      </c>
      <c r="AP6">
        <v>0</v>
      </c>
      <c r="AQ6">
        <v>12.226416666666667</v>
      </c>
      <c r="AR6" t="str">
        <f>IF(A6="","",(IF(ISBLANK('Trust - Frontsheet'!$F$9),"",'Trust - Frontsheet'!$F$9)))</f>
        <v>https://www.derbyshirehealthcareft.nhs.uk/about-us/our-performance/safe-staffing</v>
      </c>
    </row>
    <row r="7" spans="1:44" x14ac:dyDescent="0.2">
      <c r="A7" t="s">
        <v>6664</v>
      </c>
      <c r="B7" t="s">
        <v>478</v>
      </c>
      <c r="C7" t="s">
        <v>9388</v>
      </c>
      <c r="D7" t="s">
        <v>14714</v>
      </c>
      <c r="F7">
        <v>1168.29</v>
      </c>
      <c r="G7">
        <v>1042.79</v>
      </c>
      <c r="H7">
        <v>2089.67</v>
      </c>
      <c r="I7">
        <v>2699.12</v>
      </c>
      <c r="J7">
        <v>-99</v>
      </c>
      <c r="K7">
        <v>-99</v>
      </c>
      <c r="L7">
        <v>-99</v>
      </c>
      <c r="M7">
        <v>-99</v>
      </c>
      <c r="N7">
        <v>617.9</v>
      </c>
      <c r="O7">
        <v>631.24</v>
      </c>
      <c r="P7">
        <v>937.5</v>
      </c>
      <c r="Q7">
        <v>1651.2</v>
      </c>
      <c r="R7">
        <v>-99</v>
      </c>
      <c r="S7">
        <v>-99</v>
      </c>
      <c r="T7">
        <v>-99</v>
      </c>
      <c r="U7">
        <v>-99</v>
      </c>
      <c r="V7">
        <v>0</v>
      </c>
      <c r="W7">
        <v>287</v>
      </c>
      <c r="X7">
        <v>195</v>
      </c>
      <c r="Y7">
        <v>110.84</v>
      </c>
      <c r="Z7">
        <v>0.8925780414109511</v>
      </c>
      <c r="AA7">
        <v>1.2916489206429722</v>
      </c>
      <c r="AB7">
        <v>-99</v>
      </c>
      <c r="AC7">
        <v>-99</v>
      </c>
      <c r="AD7">
        <v>1.0215892539245832</v>
      </c>
      <c r="AE7">
        <v>1.76128</v>
      </c>
      <c r="AF7">
        <v>-99</v>
      </c>
      <c r="AG7">
        <v>-99</v>
      </c>
      <c r="AH7">
        <v>-99</v>
      </c>
      <c r="AI7">
        <v>0.56841025641025644</v>
      </c>
      <c r="AJ7">
        <v>356</v>
      </c>
      <c r="AK7">
        <v>4.7023314606741575</v>
      </c>
      <c r="AL7">
        <v>12.219999999999999</v>
      </c>
      <c r="AM7">
        <v>0</v>
      </c>
      <c r="AN7">
        <v>0</v>
      </c>
      <c r="AO7">
        <v>0.8061797752808989</v>
      </c>
      <c r="AP7">
        <v>0.31134831460674156</v>
      </c>
      <c r="AQ7">
        <v>18.039859550561797</v>
      </c>
      <c r="AR7" t="str">
        <f>IF(A7="","",(IF(ISBLANK('Trust - Frontsheet'!$F$9),"",'Trust - Frontsheet'!$F$9)))</f>
        <v>https://www.derbyshirehealthcareft.nhs.uk/about-us/our-performance/safe-staffing</v>
      </c>
    </row>
    <row r="8" spans="1:44" x14ac:dyDescent="0.2">
      <c r="A8" t="s">
        <v>6664</v>
      </c>
      <c r="B8" t="s">
        <v>478</v>
      </c>
      <c r="C8" t="s">
        <v>9389</v>
      </c>
      <c r="D8" t="s">
        <v>14714</v>
      </c>
      <c r="F8">
        <v>899.17</v>
      </c>
      <c r="G8">
        <v>1602.04</v>
      </c>
      <c r="H8">
        <v>1937.5</v>
      </c>
      <c r="I8">
        <v>3370</v>
      </c>
      <c r="J8">
        <v>-99</v>
      </c>
      <c r="K8">
        <v>-99</v>
      </c>
      <c r="L8">
        <v>-99</v>
      </c>
      <c r="M8">
        <v>-99</v>
      </c>
      <c r="N8">
        <v>624.9</v>
      </c>
      <c r="O8">
        <v>667.01</v>
      </c>
      <c r="P8">
        <v>624.9</v>
      </c>
      <c r="Q8">
        <v>1792.12</v>
      </c>
      <c r="R8">
        <v>-99</v>
      </c>
      <c r="S8">
        <v>-99</v>
      </c>
      <c r="T8">
        <v>-99</v>
      </c>
      <c r="U8">
        <v>-99</v>
      </c>
      <c r="V8">
        <v>0</v>
      </c>
      <c r="W8">
        <v>467</v>
      </c>
      <c r="X8">
        <v>0</v>
      </c>
      <c r="Y8">
        <v>130.41999999999999</v>
      </c>
      <c r="Z8">
        <v>1.781687556301923</v>
      </c>
      <c r="AA8">
        <v>1.7393548387096773</v>
      </c>
      <c r="AB8">
        <v>-99</v>
      </c>
      <c r="AC8">
        <v>-99</v>
      </c>
      <c r="AD8">
        <v>1.0673867818851017</v>
      </c>
      <c r="AE8">
        <v>2.867850856136982</v>
      </c>
      <c r="AF8">
        <v>-99</v>
      </c>
      <c r="AG8">
        <v>-99</v>
      </c>
      <c r="AH8">
        <v>-99</v>
      </c>
      <c r="AI8">
        <v>-99</v>
      </c>
      <c r="AJ8">
        <v>498</v>
      </c>
      <c r="AK8">
        <v>4.5563253012048195</v>
      </c>
      <c r="AL8">
        <v>10.365702811244979</v>
      </c>
      <c r="AM8">
        <v>0</v>
      </c>
      <c r="AN8">
        <v>0</v>
      </c>
      <c r="AO8">
        <v>0.93775100401606426</v>
      </c>
      <c r="AP8">
        <v>0.26188755020080318</v>
      </c>
      <c r="AQ8">
        <v>16.121666666666666</v>
      </c>
      <c r="AR8" t="str">
        <f>IF(A8="","",(IF(ISBLANK('Trust - Frontsheet'!$F$9),"",'Trust - Frontsheet'!$F$9)))</f>
        <v>https://www.derbyshirehealthcareft.nhs.uk/about-us/our-performance/safe-staffing</v>
      </c>
    </row>
    <row r="9" spans="1:44" x14ac:dyDescent="0.2">
      <c r="A9" t="s">
        <v>14502</v>
      </c>
      <c r="B9" t="s">
        <v>14501</v>
      </c>
      <c r="C9" t="s">
        <v>14843</v>
      </c>
      <c r="D9" t="s">
        <v>14714</v>
      </c>
      <c r="F9">
        <v>1340</v>
      </c>
      <c r="G9">
        <v>1425.31</v>
      </c>
      <c r="H9">
        <v>1491.75</v>
      </c>
      <c r="I9">
        <v>2122.5700000000002</v>
      </c>
      <c r="J9">
        <v>-99</v>
      </c>
      <c r="K9">
        <v>-99</v>
      </c>
      <c r="L9">
        <v>-99</v>
      </c>
      <c r="M9">
        <v>-99</v>
      </c>
      <c r="N9">
        <v>624.9</v>
      </c>
      <c r="O9">
        <v>605.08000000000004</v>
      </c>
      <c r="P9">
        <v>624.9</v>
      </c>
      <c r="Q9">
        <v>980.96</v>
      </c>
      <c r="R9">
        <v>-99</v>
      </c>
      <c r="S9">
        <v>-99</v>
      </c>
      <c r="T9">
        <v>-99</v>
      </c>
      <c r="U9">
        <v>-99</v>
      </c>
      <c r="V9">
        <v>0</v>
      </c>
      <c r="W9">
        <v>528</v>
      </c>
      <c r="X9">
        <v>0</v>
      </c>
      <c r="Y9">
        <v>10.42</v>
      </c>
      <c r="Z9">
        <v>1.0636641791044776</v>
      </c>
      <c r="AA9">
        <v>1.4228724652254066</v>
      </c>
      <c r="AB9">
        <v>-99</v>
      </c>
      <c r="AC9">
        <v>-99</v>
      </c>
      <c r="AD9">
        <v>0.96828292526804294</v>
      </c>
      <c r="AE9">
        <v>1.5697871659465517</v>
      </c>
      <c r="AF9">
        <v>-99</v>
      </c>
      <c r="AG9">
        <v>-99</v>
      </c>
      <c r="AH9">
        <v>-99</v>
      </c>
      <c r="AI9">
        <v>-99</v>
      </c>
      <c r="AJ9">
        <v>447</v>
      </c>
      <c r="AK9">
        <v>4.5422595078299777</v>
      </c>
      <c r="AL9">
        <v>6.9430201342281883</v>
      </c>
      <c r="AM9">
        <v>0</v>
      </c>
      <c r="AN9">
        <v>0</v>
      </c>
      <c r="AO9">
        <v>1.1812080536912752</v>
      </c>
      <c r="AP9">
        <v>2.3310961968680089E-2</v>
      </c>
      <c r="AQ9">
        <v>12.689798657718121</v>
      </c>
      <c r="AR9" t="str">
        <f>IF(A9="","",(IF(ISBLANK('Trust - Frontsheet'!$F$9),"",'Trust - Frontsheet'!$F$9)))</f>
        <v>https://www.derbyshirehealthcareft.nhs.uk/about-us/our-performance/safe-staffing</v>
      </c>
    </row>
    <row r="10" spans="1:44" x14ac:dyDescent="0.2">
      <c r="A10" t="s">
        <v>6716</v>
      </c>
      <c r="B10" t="s">
        <v>6717</v>
      </c>
      <c r="C10" t="s">
        <v>9396</v>
      </c>
      <c r="D10" t="s">
        <v>14710</v>
      </c>
      <c r="F10">
        <v>1348</v>
      </c>
      <c r="G10">
        <v>1934</v>
      </c>
      <c r="H10">
        <v>1562</v>
      </c>
      <c r="I10">
        <v>2027.5</v>
      </c>
      <c r="J10">
        <v>-99</v>
      </c>
      <c r="K10">
        <v>-99</v>
      </c>
      <c r="L10">
        <v>-99</v>
      </c>
      <c r="M10">
        <v>-99</v>
      </c>
      <c r="N10">
        <v>630</v>
      </c>
      <c r="O10">
        <v>727.25</v>
      </c>
      <c r="P10">
        <v>630</v>
      </c>
      <c r="Q10">
        <v>1438.5</v>
      </c>
      <c r="R10">
        <v>-99</v>
      </c>
      <c r="S10">
        <v>-99</v>
      </c>
      <c r="T10">
        <v>-99</v>
      </c>
      <c r="U10">
        <v>-99</v>
      </c>
      <c r="V10">
        <v>0</v>
      </c>
      <c r="W10">
        <v>0</v>
      </c>
      <c r="X10">
        <v>0</v>
      </c>
      <c r="Y10">
        <v>0</v>
      </c>
      <c r="Z10">
        <v>1.4347181008902077</v>
      </c>
      <c r="AA10">
        <v>1.2980153649167734</v>
      </c>
      <c r="AB10">
        <v>-99</v>
      </c>
      <c r="AC10">
        <v>-99</v>
      </c>
      <c r="AD10">
        <v>1.1543650793650793</v>
      </c>
      <c r="AE10">
        <v>2.2833333333333332</v>
      </c>
      <c r="AF10">
        <v>-99</v>
      </c>
      <c r="AG10">
        <v>-99</v>
      </c>
      <c r="AH10">
        <v>-99</v>
      </c>
      <c r="AI10">
        <v>-99</v>
      </c>
      <c r="AJ10">
        <v>510</v>
      </c>
      <c r="AK10">
        <v>5.2181372549019605</v>
      </c>
      <c r="AL10">
        <v>6.7960784313725489</v>
      </c>
      <c r="AM10">
        <v>0</v>
      </c>
      <c r="AN10">
        <v>0</v>
      </c>
      <c r="AO10">
        <v>0</v>
      </c>
      <c r="AP10">
        <v>0</v>
      </c>
      <c r="AQ10">
        <v>12.014215686274509</v>
      </c>
      <c r="AR10" t="str">
        <f>IF(A10="","",(IF(ISBLANK('Trust - Frontsheet'!$F$9),"",'Trust - Frontsheet'!$F$9)))</f>
        <v>https://www.derbyshirehealthcareft.nhs.uk/about-us/our-performance/safe-staffing</v>
      </c>
    </row>
    <row r="11" spans="1:44" x14ac:dyDescent="0.2">
      <c r="A11" t="s">
        <v>6718</v>
      </c>
      <c r="B11" t="s">
        <v>6719</v>
      </c>
      <c r="C11" t="s">
        <v>9397</v>
      </c>
      <c r="D11" t="s">
        <v>14710</v>
      </c>
      <c r="F11">
        <v>1324.5</v>
      </c>
      <c r="G11">
        <v>2079.96</v>
      </c>
      <c r="H11">
        <v>1555</v>
      </c>
      <c r="I11">
        <v>1287.75</v>
      </c>
      <c r="J11">
        <v>-99</v>
      </c>
      <c r="K11">
        <v>-99</v>
      </c>
      <c r="L11">
        <v>-99</v>
      </c>
      <c r="M11">
        <v>-99</v>
      </c>
      <c r="N11">
        <v>630</v>
      </c>
      <c r="O11">
        <v>619.5</v>
      </c>
      <c r="P11">
        <v>630</v>
      </c>
      <c r="Q11">
        <v>997.5</v>
      </c>
      <c r="R11">
        <v>-99</v>
      </c>
      <c r="S11">
        <v>-99</v>
      </c>
      <c r="T11">
        <v>-99</v>
      </c>
      <c r="U11">
        <v>-99</v>
      </c>
      <c r="V11">
        <v>0</v>
      </c>
      <c r="W11">
        <v>4.5</v>
      </c>
      <c r="X11">
        <v>0</v>
      </c>
      <c r="Y11">
        <v>14.5</v>
      </c>
      <c r="Z11">
        <v>1.5703737259343149</v>
      </c>
      <c r="AA11">
        <v>0.82813504823151129</v>
      </c>
      <c r="AB11">
        <v>-99</v>
      </c>
      <c r="AC11">
        <v>-99</v>
      </c>
      <c r="AD11">
        <v>0.98333333333333328</v>
      </c>
      <c r="AE11">
        <v>1.5833333333333333</v>
      </c>
      <c r="AF11">
        <v>-99</v>
      </c>
      <c r="AG11">
        <v>-99</v>
      </c>
      <c r="AH11">
        <v>-99</v>
      </c>
      <c r="AI11">
        <v>-99</v>
      </c>
      <c r="AJ11">
        <v>565</v>
      </c>
      <c r="AK11">
        <v>4.7778053097345135</v>
      </c>
      <c r="AL11">
        <v>4.0446902654867261</v>
      </c>
      <c r="AM11">
        <v>0</v>
      </c>
      <c r="AN11">
        <v>0</v>
      </c>
      <c r="AO11">
        <v>7.9646017699115043E-3</v>
      </c>
      <c r="AP11">
        <v>2.5663716814159292E-2</v>
      </c>
      <c r="AQ11">
        <v>8.8561238938053091</v>
      </c>
      <c r="AR11" t="str">
        <f>IF(A11="","",(IF(ISBLANK('Trust - Frontsheet'!$F$9),"",'Trust - Frontsheet'!$F$9)))</f>
        <v>https://www.derbyshirehealthcareft.nhs.uk/about-us/our-performance/safe-staffing</v>
      </c>
    </row>
    <row r="12" spans="1:44" x14ac:dyDescent="0.2">
      <c r="A12" t="s">
        <v>6720</v>
      </c>
      <c r="B12" t="s">
        <v>6721</v>
      </c>
      <c r="C12" t="s">
        <v>9398</v>
      </c>
      <c r="D12" t="s">
        <v>14710</v>
      </c>
      <c r="F12">
        <v>1323</v>
      </c>
      <c r="G12">
        <v>1694.64</v>
      </c>
      <c r="H12">
        <v>1570</v>
      </c>
      <c r="I12">
        <v>2113.3200000000002</v>
      </c>
      <c r="J12">
        <v>-99</v>
      </c>
      <c r="K12">
        <v>-99</v>
      </c>
      <c r="L12">
        <v>-99</v>
      </c>
      <c r="M12">
        <v>-99</v>
      </c>
      <c r="N12">
        <v>630</v>
      </c>
      <c r="O12">
        <v>579.75</v>
      </c>
      <c r="P12">
        <v>630</v>
      </c>
      <c r="Q12">
        <v>1368.75</v>
      </c>
      <c r="R12">
        <v>-99</v>
      </c>
      <c r="S12">
        <v>-99</v>
      </c>
      <c r="T12">
        <v>-99</v>
      </c>
      <c r="U12">
        <v>-99</v>
      </c>
      <c r="V12">
        <v>0</v>
      </c>
      <c r="W12">
        <v>0</v>
      </c>
      <c r="X12">
        <v>0</v>
      </c>
      <c r="Y12">
        <v>97</v>
      </c>
      <c r="Z12">
        <v>1.2809070294784581</v>
      </c>
      <c r="AA12">
        <v>1.3460636942675159</v>
      </c>
      <c r="AB12">
        <v>-99</v>
      </c>
      <c r="AC12">
        <v>-99</v>
      </c>
      <c r="AD12">
        <v>0.92023809523809519</v>
      </c>
      <c r="AE12">
        <v>2.1726190476190474</v>
      </c>
      <c r="AF12">
        <v>-99</v>
      </c>
      <c r="AG12">
        <v>-99</v>
      </c>
      <c r="AH12">
        <v>-99</v>
      </c>
      <c r="AI12">
        <v>-99</v>
      </c>
      <c r="AJ12">
        <v>578</v>
      </c>
      <c r="AK12">
        <v>3.9349307958477513</v>
      </c>
      <c r="AL12">
        <v>6.0243425605536336</v>
      </c>
      <c r="AM12">
        <v>0</v>
      </c>
      <c r="AN12">
        <v>0</v>
      </c>
      <c r="AO12">
        <v>0</v>
      </c>
      <c r="AP12">
        <v>0.16782006920415224</v>
      </c>
      <c r="AQ12">
        <v>10.127093425605537</v>
      </c>
      <c r="AR12" t="str">
        <f>IF(A12="","",(IF(ISBLANK('Trust - Frontsheet'!$F$9),"",'Trust - Frontsheet'!$F$9)))</f>
        <v>https://www.derbyshirehealthcareft.nhs.uk/about-us/our-performance/safe-staffing</v>
      </c>
    </row>
    <row r="13" spans="1:44" x14ac:dyDescent="0.2">
      <c r="A13" t="s">
        <v>6722</v>
      </c>
      <c r="B13" t="s">
        <v>6723</v>
      </c>
      <c r="C13" t="s">
        <v>9399</v>
      </c>
      <c r="D13" t="s">
        <v>14710</v>
      </c>
      <c r="F13">
        <v>1356.5</v>
      </c>
      <c r="G13">
        <v>2066</v>
      </c>
      <c r="H13">
        <v>1573</v>
      </c>
      <c r="I13">
        <v>1230.67</v>
      </c>
      <c r="J13">
        <v>-99</v>
      </c>
      <c r="K13">
        <v>-99</v>
      </c>
      <c r="L13">
        <v>-99</v>
      </c>
      <c r="M13">
        <v>-99</v>
      </c>
      <c r="N13">
        <v>630</v>
      </c>
      <c r="O13">
        <v>735.5</v>
      </c>
      <c r="P13">
        <v>651</v>
      </c>
      <c r="Q13">
        <v>934.5</v>
      </c>
      <c r="R13">
        <v>-99</v>
      </c>
      <c r="S13">
        <v>-99</v>
      </c>
      <c r="T13">
        <v>-99</v>
      </c>
      <c r="U13">
        <v>-99</v>
      </c>
      <c r="V13">
        <v>0</v>
      </c>
      <c r="W13">
        <v>0</v>
      </c>
      <c r="X13">
        <v>0</v>
      </c>
      <c r="Y13">
        <v>10.5</v>
      </c>
      <c r="Z13">
        <v>1.5230372281607076</v>
      </c>
      <c r="AA13">
        <v>0.78237126509853783</v>
      </c>
      <c r="AB13">
        <v>-99</v>
      </c>
      <c r="AC13">
        <v>-99</v>
      </c>
      <c r="AD13">
        <v>1.1674603174603175</v>
      </c>
      <c r="AE13">
        <v>1.435483870967742</v>
      </c>
      <c r="AF13">
        <v>-99</v>
      </c>
      <c r="AG13">
        <v>-99</v>
      </c>
      <c r="AH13">
        <v>-99</v>
      </c>
      <c r="AI13">
        <v>-99</v>
      </c>
      <c r="AJ13">
        <v>576</v>
      </c>
      <c r="AK13">
        <v>4.8637152777777777</v>
      </c>
      <c r="AL13">
        <v>3.7589756944444446</v>
      </c>
      <c r="AM13">
        <v>0</v>
      </c>
      <c r="AN13">
        <v>0</v>
      </c>
      <c r="AO13">
        <v>0</v>
      </c>
      <c r="AP13">
        <v>1.8229166666666668E-2</v>
      </c>
      <c r="AQ13">
        <v>8.6409201388888892</v>
      </c>
      <c r="AR13" t="str">
        <f>IF(A13="","",(IF(ISBLANK('Trust - Frontsheet'!$F$9),"",'Trust - Frontsheet'!$F$9)))</f>
        <v>https://www.derbyshirehealthcareft.nhs.uk/about-us/our-performance/safe-staffing</v>
      </c>
    </row>
    <row r="14" spans="1:44" x14ac:dyDescent="0.2">
      <c r="A14" t="s">
        <v>6691</v>
      </c>
      <c r="B14" t="s">
        <v>6692</v>
      </c>
      <c r="C14" t="s">
        <v>14845</v>
      </c>
      <c r="D14" t="s">
        <v>14710</v>
      </c>
      <c r="F14">
        <v>1353</v>
      </c>
      <c r="G14">
        <v>1996.25</v>
      </c>
      <c r="H14">
        <v>915</v>
      </c>
      <c r="I14">
        <v>1458.42</v>
      </c>
      <c r="J14">
        <v>-99</v>
      </c>
      <c r="K14">
        <v>-99</v>
      </c>
      <c r="L14">
        <v>-99</v>
      </c>
      <c r="M14">
        <v>-99</v>
      </c>
      <c r="N14">
        <v>555</v>
      </c>
      <c r="O14">
        <v>571.16</v>
      </c>
      <c r="P14">
        <v>277.5</v>
      </c>
      <c r="Q14">
        <v>965.5</v>
      </c>
      <c r="R14">
        <v>-99</v>
      </c>
      <c r="S14">
        <v>-99</v>
      </c>
      <c r="T14">
        <v>-99</v>
      </c>
      <c r="U14">
        <v>-99</v>
      </c>
      <c r="V14">
        <v>0</v>
      </c>
      <c r="W14">
        <v>0</v>
      </c>
      <c r="X14">
        <v>0</v>
      </c>
      <c r="Y14">
        <v>0</v>
      </c>
      <c r="Z14">
        <v>1.4754249815225424</v>
      </c>
      <c r="AA14">
        <v>1.5939016393442624</v>
      </c>
      <c r="AB14">
        <v>-99</v>
      </c>
      <c r="AC14">
        <v>-99</v>
      </c>
      <c r="AD14">
        <v>1.029117117117117</v>
      </c>
      <c r="AE14">
        <v>3.4792792792792793</v>
      </c>
      <c r="AF14">
        <v>-99</v>
      </c>
      <c r="AG14">
        <v>-99</v>
      </c>
      <c r="AH14">
        <v>-99</v>
      </c>
      <c r="AI14">
        <v>-99</v>
      </c>
      <c r="AJ14">
        <v>489</v>
      </c>
      <c r="AK14">
        <v>5.2503271983640083</v>
      </c>
      <c r="AL14">
        <v>4.956891615541922</v>
      </c>
      <c r="AM14">
        <v>0</v>
      </c>
      <c r="AN14">
        <v>0</v>
      </c>
      <c r="AO14">
        <v>0</v>
      </c>
      <c r="AP14">
        <v>0</v>
      </c>
      <c r="AQ14">
        <v>10.20721881390593</v>
      </c>
      <c r="AR14" t="str">
        <f>IF(A14="","",(IF(ISBLANK('Trust - Frontsheet'!$F$9),"",'Trust - Frontsheet'!$F$9)))</f>
        <v>https://www.derbyshirehealthcareft.nhs.uk/about-us/our-performance/safe-staffing</v>
      </c>
    </row>
    <row r="15" spans="1:44" x14ac:dyDescent="0.2">
      <c r="A15" t="s">
        <v>6696</v>
      </c>
      <c r="B15" t="s">
        <v>6697</v>
      </c>
      <c r="C15" t="s">
        <v>14846</v>
      </c>
      <c r="D15" t="s">
        <v>14710</v>
      </c>
      <c r="F15">
        <v>1371.75</v>
      </c>
      <c r="G15">
        <v>1147.6400000000001</v>
      </c>
      <c r="H15">
        <v>1237.25</v>
      </c>
      <c r="I15">
        <v>1301.5</v>
      </c>
      <c r="J15">
        <v>-99</v>
      </c>
      <c r="K15">
        <v>-99</v>
      </c>
      <c r="L15">
        <v>-99</v>
      </c>
      <c r="M15">
        <v>-99</v>
      </c>
      <c r="N15">
        <v>555</v>
      </c>
      <c r="O15">
        <v>417.66</v>
      </c>
      <c r="P15">
        <v>573.5</v>
      </c>
      <c r="Q15">
        <v>739.24</v>
      </c>
      <c r="R15">
        <v>-99</v>
      </c>
      <c r="S15">
        <v>-99</v>
      </c>
      <c r="T15">
        <v>-99</v>
      </c>
      <c r="U15">
        <v>-99</v>
      </c>
      <c r="V15">
        <v>0</v>
      </c>
      <c r="W15">
        <v>0</v>
      </c>
      <c r="X15">
        <v>0</v>
      </c>
      <c r="Y15">
        <v>0</v>
      </c>
      <c r="Z15">
        <v>0.83662474940769094</v>
      </c>
      <c r="AA15">
        <v>1.0519296827641949</v>
      </c>
      <c r="AB15">
        <v>-99</v>
      </c>
      <c r="AC15">
        <v>-99</v>
      </c>
      <c r="AD15">
        <v>0.75254054054054054</v>
      </c>
      <c r="AE15">
        <v>1.2889973844812554</v>
      </c>
      <c r="AF15">
        <v>-99</v>
      </c>
      <c r="AG15">
        <v>-99</v>
      </c>
      <c r="AH15">
        <v>-99</v>
      </c>
      <c r="AI15">
        <v>-99</v>
      </c>
      <c r="AJ15">
        <v>497</v>
      </c>
      <c r="AK15">
        <v>3.1494969818913483</v>
      </c>
      <c r="AL15">
        <v>4.1061167002012073</v>
      </c>
      <c r="AM15">
        <v>0</v>
      </c>
      <c r="AN15">
        <v>0</v>
      </c>
      <c r="AO15">
        <v>0</v>
      </c>
      <c r="AP15">
        <v>0</v>
      </c>
      <c r="AQ15">
        <v>7.2556136820925552</v>
      </c>
      <c r="AR15" t="str">
        <f>IF(A15="","",(IF(ISBLANK('Trust - Frontsheet'!$F$9),"",'Trust - Frontsheet'!$F$9)))</f>
        <v>https://www.derbyshirehealthcareft.nhs.uk/about-us/our-performance/safe-staffing</v>
      </c>
    </row>
    <row r="16" spans="1:44" x14ac:dyDescent="0.2">
      <c r="A16" t="s">
        <v>6702</v>
      </c>
      <c r="B16" t="s">
        <v>6703</v>
      </c>
      <c r="C16" t="s">
        <v>14847</v>
      </c>
      <c r="D16" t="s">
        <v>14710</v>
      </c>
      <c r="F16">
        <v>1707.23</v>
      </c>
      <c r="G16">
        <v>883.72</v>
      </c>
      <c r="H16">
        <v>1078.5</v>
      </c>
      <c r="I16">
        <v>1189.25</v>
      </c>
      <c r="J16">
        <v>-99</v>
      </c>
      <c r="K16">
        <v>-99</v>
      </c>
      <c r="L16">
        <v>-99</v>
      </c>
      <c r="M16">
        <v>-99</v>
      </c>
      <c r="N16">
        <v>564.9</v>
      </c>
      <c r="O16">
        <v>418.34</v>
      </c>
      <c r="P16">
        <v>282.60000000000002</v>
      </c>
      <c r="Q16">
        <v>633.78</v>
      </c>
      <c r="R16">
        <v>-99</v>
      </c>
      <c r="S16">
        <v>-99</v>
      </c>
      <c r="T16">
        <v>-99</v>
      </c>
      <c r="U16">
        <v>-99</v>
      </c>
      <c r="V16">
        <v>0</v>
      </c>
      <c r="W16">
        <v>0</v>
      </c>
      <c r="X16">
        <v>0</v>
      </c>
      <c r="Y16">
        <v>15.5</v>
      </c>
      <c r="Z16">
        <v>0.51763382789665136</v>
      </c>
      <c r="AA16">
        <v>1.102688919796013</v>
      </c>
      <c r="AB16">
        <v>-99</v>
      </c>
      <c r="AC16">
        <v>-99</v>
      </c>
      <c r="AD16">
        <v>0.74055585059302531</v>
      </c>
      <c r="AE16">
        <v>2.2426751592356684</v>
      </c>
      <c r="AF16">
        <v>-99</v>
      </c>
      <c r="AG16">
        <v>-99</v>
      </c>
      <c r="AH16">
        <v>-99</v>
      </c>
      <c r="AI16">
        <v>-99</v>
      </c>
      <c r="AJ16">
        <v>490</v>
      </c>
      <c r="AK16">
        <v>2.6572653061224489</v>
      </c>
      <c r="AL16">
        <v>3.7204693877551018</v>
      </c>
      <c r="AM16">
        <v>0</v>
      </c>
      <c r="AN16">
        <v>0</v>
      </c>
      <c r="AO16">
        <v>0</v>
      </c>
      <c r="AP16">
        <v>3.1632653061224487E-2</v>
      </c>
      <c r="AQ16">
        <v>6.409367346938776</v>
      </c>
      <c r="AR16" t="str">
        <f>IF(A16="","",(IF(ISBLANK('Trust - Frontsheet'!$F$9),"",'Trust - Frontsheet'!$F$9)))</f>
        <v>https://www.derbyshirehealthcareft.nhs.uk/about-us/our-performance/safe-staffing</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14468</v>
      </c>
    </row>
    <row r="2" spans="1:4" x14ac:dyDescent="0.2">
      <c r="B2" t="s">
        <v>34</v>
      </c>
      <c r="C2" s="82" t="s">
        <v>14469</v>
      </c>
      <c r="D2" t="s">
        <v>14470</v>
      </c>
    </row>
    <row r="3" spans="1:4" x14ac:dyDescent="0.2">
      <c r="B3" t="s">
        <v>42</v>
      </c>
      <c r="C3" s="82" t="s">
        <v>14469</v>
      </c>
      <c r="D3" t="s">
        <v>14471</v>
      </c>
    </row>
    <row r="4" spans="1:4" x14ac:dyDescent="0.2">
      <c r="B4" t="s">
        <v>243</v>
      </c>
      <c r="C4" s="82" t="s">
        <v>14469</v>
      </c>
      <c r="D4" t="s">
        <v>14472</v>
      </c>
    </row>
    <row r="5" spans="1:4" x14ac:dyDescent="0.2">
      <c r="B5" t="s">
        <v>14473</v>
      </c>
      <c r="C5" t="s">
        <v>14473</v>
      </c>
      <c r="D5" t="s">
        <v>14474</v>
      </c>
    </row>
    <row r="6" spans="1:4" x14ac:dyDescent="0.2">
      <c r="A6" t="s">
        <v>14475</v>
      </c>
    </row>
    <row r="7" spans="1:4" x14ac:dyDescent="0.2">
      <c r="B7" t="s">
        <v>14170</v>
      </c>
    </row>
    <row r="8" spans="1:4" x14ac:dyDescent="0.2">
      <c r="B8" t="s">
        <v>14476</v>
      </c>
    </row>
    <row r="9" spans="1:4" x14ac:dyDescent="0.2">
      <c r="B9" t="s">
        <v>14477</v>
      </c>
    </row>
    <row r="10" spans="1:4" x14ac:dyDescent="0.2">
      <c r="B10" t="s">
        <v>14478</v>
      </c>
      <c r="C10" t="s">
        <v>14483</v>
      </c>
      <c r="D10" t="s">
        <v>14485</v>
      </c>
    </row>
    <row r="11" spans="1:4" x14ac:dyDescent="0.2">
      <c r="B11" t="s">
        <v>14479</v>
      </c>
    </row>
    <row r="12" spans="1:4" x14ac:dyDescent="0.2">
      <c r="B12" t="s">
        <v>14480</v>
      </c>
    </row>
    <row r="13" spans="1:4" x14ac:dyDescent="0.2">
      <c r="B13" t="s">
        <v>14469</v>
      </c>
    </row>
    <row r="14" spans="1:4" x14ac:dyDescent="0.2">
      <c r="B14" t="s">
        <v>14473</v>
      </c>
    </row>
    <row r="15" spans="1:4" x14ac:dyDescent="0.2">
      <c r="B15" t="s">
        <v>14481</v>
      </c>
      <c r="C15" t="s">
        <v>14481</v>
      </c>
    </row>
    <row r="16" spans="1:4" x14ac:dyDescent="0.2">
      <c r="B16" t="s">
        <v>14482</v>
      </c>
      <c r="C16" t="s">
        <v>14484</v>
      </c>
    </row>
    <row r="17" spans="1:2" x14ac:dyDescent="0.2">
      <c r="A17" t="s">
        <v>14481</v>
      </c>
    </row>
    <row r="18" spans="1:2" x14ac:dyDescent="0.2">
      <c r="B18" t="s">
        <v>14486</v>
      </c>
    </row>
    <row r="19" spans="1:2" x14ac:dyDescent="0.2">
      <c r="B19" t="s">
        <v>14487</v>
      </c>
    </row>
    <row r="20" spans="1:2" x14ac:dyDescent="0.2">
      <c r="A20" t="s">
        <v>14488</v>
      </c>
    </row>
    <row r="21" spans="1:2" x14ac:dyDescent="0.2">
      <c r="B21" t="s">
        <v>14476</v>
      </c>
    </row>
    <row r="22" spans="1:2" x14ac:dyDescent="0.2">
      <c r="B22" t="s">
        <v>14489</v>
      </c>
    </row>
    <row r="23" spans="1:2" x14ac:dyDescent="0.2">
      <c r="B23" t="s">
        <v>14490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14518</v>
      </c>
      <c r="B1" t="s">
        <v>14520</v>
      </c>
    </row>
    <row r="2" spans="1:5" x14ac:dyDescent="0.2">
      <c r="A2" t="s">
        <v>14468</v>
      </c>
    </row>
    <row r="3" spans="1:5" x14ac:dyDescent="0.2">
      <c r="B3" t="s">
        <v>14473</v>
      </c>
    </row>
    <row r="4" spans="1:5" x14ac:dyDescent="0.2">
      <c r="C4" t="s">
        <v>8346</v>
      </c>
      <c r="D4" t="s">
        <v>14521</v>
      </c>
    </row>
    <row r="5" spans="1:5" x14ac:dyDescent="0.2">
      <c r="C5" t="s">
        <v>8347</v>
      </c>
      <c r="D5" t="s">
        <v>14522</v>
      </c>
      <c r="E5" t="s">
        <v>14532</v>
      </c>
    </row>
    <row r="6" spans="1:5" x14ac:dyDescent="0.2">
      <c r="C6" t="s">
        <v>8348</v>
      </c>
      <c r="D6" t="s">
        <v>14523</v>
      </c>
    </row>
    <row r="7" spans="1:5" x14ac:dyDescent="0.2">
      <c r="C7" t="s">
        <v>8349</v>
      </c>
      <c r="D7" t="s">
        <v>14524</v>
      </c>
    </row>
    <row r="8" spans="1:5" x14ac:dyDescent="0.2">
      <c r="C8" t="s">
        <v>8350</v>
      </c>
      <c r="D8" t="s">
        <v>14525</v>
      </c>
    </row>
    <row r="9" spans="1:5" x14ac:dyDescent="0.2">
      <c r="C9" t="s">
        <v>8351</v>
      </c>
      <c r="D9" t="s">
        <v>14526</v>
      </c>
    </row>
    <row r="10" spans="1:5" x14ac:dyDescent="0.2">
      <c r="B10" t="s">
        <v>14469</v>
      </c>
    </row>
    <row r="11" spans="1:5" x14ac:dyDescent="0.2">
      <c r="C11" t="s">
        <v>14044</v>
      </c>
      <c r="D11" t="s">
        <v>14531</v>
      </c>
    </row>
    <row r="12" spans="1:5" x14ac:dyDescent="0.2">
      <c r="C12" t="s">
        <v>235</v>
      </c>
      <c r="D12" t="s">
        <v>14529</v>
      </c>
      <c r="E12" t="s">
        <v>14532</v>
      </c>
    </row>
    <row r="13" spans="1:5" x14ac:dyDescent="0.2">
      <c r="C13" t="s">
        <v>245</v>
      </c>
      <c r="D13" t="s">
        <v>14530</v>
      </c>
    </row>
    <row r="14" spans="1:5" x14ac:dyDescent="0.2">
      <c r="C14" t="s">
        <v>243</v>
      </c>
      <c r="D14" t="s">
        <v>14528</v>
      </c>
    </row>
    <row r="15" spans="1:5" x14ac:dyDescent="0.2">
      <c r="C15" t="s">
        <v>8354</v>
      </c>
      <c r="D15" t="s">
        <v>14527</v>
      </c>
    </row>
    <row r="16" spans="1:5" x14ac:dyDescent="0.2">
      <c r="A16" t="s">
        <v>14519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14173</v>
      </c>
      <c r="B2" t="s">
        <v>14174</v>
      </c>
    </row>
    <row r="3" spans="1:2" x14ac:dyDescent="0.2">
      <c r="A3" s="16">
        <v>45300</v>
      </c>
      <c r="B3" t="s">
        <v>14736</v>
      </c>
    </row>
    <row r="4" spans="1:2" x14ac:dyDescent="0.2">
      <c r="A4" s="16">
        <v>45371</v>
      </c>
      <c r="B4" t="s">
        <v>14745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14108</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14202</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14749</v>
      </c>
    </row>
    <row r="26" spans="1:9" x14ac:dyDescent="0.2">
      <c r="D26" s="86" t="s">
        <v>14737</v>
      </c>
    </row>
  </sheetData>
  <sheetProtection algorithmName="SHA-512" hashValue="6haJ3ZhQsmbq6+9EWe7a1yp89ZajeKDqDqlpI7aXHdHYQ2wEOaM5LWicEOCZJETPNRzwbtQARiuN1Rfc1HZ2fg==" saltValue="Oi/ESF0I7Rlj3CkRoTn6sA=="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sX8/d4y/yEq2aklT5T8y+APCJremFL9q0h7jzYL+ZKpfyJgGGOZhzq7CxOc0HPGn2o09bjAqq53T2GwSWJnnCA==" saltValue="ulJ3b4dMwZQv1isljptt9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80" zoomScaleNormal="80" workbookViewId="0">
      <selection activeCell="D28" sqref="D28"/>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14139</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t="s">
        <v>14844</v>
      </c>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14650</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14087</v>
      </c>
      <c r="E14" t="s">
        <v>14088</v>
      </c>
      <c r="F14" t="s">
        <v>14089</v>
      </c>
      <c r="G14" t="s">
        <v>14090</v>
      </c>
      <c r="H14" t="s">
        <v>14091</v>
      </c>
      <c r="I14" t="s">
        <v>14092</v>
      </c>
      <c r="J14" t="s">
        <v>14093</v>
      </c>
      <c r="K14" t="s">
        <v>14094</v>
      </c>
      <c r="L14" t="s">
        <v>14095</v>
      </c>
      <c r="M14" t="s">
        <v>14096</v>
      </c>
      <c r="N14" t="s">
        <v>14097</v>
      </c>
      <c r="O14" t="s">
        <v>14098</v>
      </c>
      <c r="P14" t="s">
        <v>14099</v>
      </c>
      <c r="Q14" t="s">
        <v>14100</v>
      </c>
      <c r="R14" t="s">
        <v>14101</v>
      </c>
      <c r="S14" t="s">
        <v>14102</v>
      </c>
      <c r="T14" t="s">
        <v>14103</v>
      </c>
      <c r="U14" t="s">
        <v>14104</v>
      </c>
      <c r="V14" t="s">
        <v>14105</v>
      </c>
      <c r="W14" t="s">
        <v>14106</v>
      </c>
      <c r="X14" t="s">
        <v>14107</v>
      </c>
      <c r="Y14" t="s">
        <v>14109</v>
      </c>
      <c r="Z14" t="s">
        <v>14110</v>
      </c>
      <c r="AA14" t="s">
        <v>14111</v>
      </c>
      <c r="AB14" t="s">
        <v>14112</v>
      </c>
      <c r="AC14" t="s">
        <v>14113</v>
      </c>
      <c r="AD14" t="s">
        <v>14114</v>
      </c>
      <c r="AE14" t="s">
        <v>14115</v>
      </c>
      <c r="AF14" t="s">
        <v>14116</v>
      </c>
      <c r="AG14" t="s">
        <v>14117</v>
      </c>
      <c r="AH14" t="s">
        <v>14118</v>
      </c>
      <c r="AI14" t="s">
        <v>14119</v>
      </c>
      <c r="AJ14" t="s">
        <v>14120</v>
      </c>
      <c r="AK14" t="s">
        <v>14121</v>
      </c>
      <c r="AL14" t="s">
        <v>14122</v>
      </c>
      <c r="AM14" t="s">
        <v>14123</v>
      </c>
      <c r="AN14" t="s">
        <v>14124</v>
      </c>
      <c r="AO14" t="s">
        <v>14125</v>
      </c>
      <c r="AP14" t="s">
        <v>14126</v>
      </c>
      <c r="AQ14" t="s">
        <v>14127</v>
      </c>
      <c r="AR14" t="s">
        <v>14128</v>
      </c>
      <c r="AS14" t="s">
        <v>14129</v>
      </c>
      <c r="AT14" t="s">
        <v>14130</v>
      </c>
    </row>
    <row r="15" spans="1:47" ht="32.25" customHeight="1" x14ac:dyDescent="0.2">
      <c r="F15" s="52" t="s">
        <v>32</v>
      </c>
      <c r="G15" s="52"/>
      <c r="H15" s="52"/>
      <c r="I15" s="53">
        <f ca="1">SUM(INDIRECT("I16:I215"))</f>
        <v>19001.25</v>
      </c>
      <c r="J15" s="53">
        <f ca="1">SUM(INDIRECT("J16:J215"))</f>
        <v>20857.849999999999</v>
      </c>
      <c r="K15" s="53">
        <f ca="1">SUM(INDIRECT("K16:K215"))</f>
        <v>22952.54</v>
      </c>
      <c r="L15" s="53">
        <f ca="1">SUM(INDIRECT("L16:L215"))</f>
        <v>26211.369999999995</v>
      </c>
      <c r="M15" s="53">
        <f ca="1">SUM(INDIRECT("M16:M215"))</f>
        <v>0</v>
      </c>
      <c r="N15" s="53">
        <f ca="1">SUM(INDIRECT("N16:N215"))</f>
        <v>0</v>
      </c>
      <c r="O15" s="53">
        <f ca="1">SUM(INDIRECT("O16:O215"))</f>
        <v>0</v>
      </c>
      <c r="P15" s="53">
        <f ca="1">SUM(INDIRECT("P16:P215"))</f>
        <v>0</v>
      </c>
      <c r="Q15" s="53">
        <f ca="1">SUM(INDIRECT("Q16:Q215"))</f>
        <v>8877.5</v>
      </c>
      <c r="R15" s="53">
        <f ca="1">SUM(INDIRECT("R16:R215"))</f>
        <v>8224.0399999999991</v>
      </c>
      <c r="S15" s="53">
        <f ca="1">SUM(INDIRECT("S16:S215"))</f>
        <v>9593.9</v>
      </c>
      <c r="T15" s="53">
        <f ca="1">SUM(INDIRECT("T16:T215"))</f>
        <v>15043.720000000001</v>
      </c>
      <c r="U15" s="53">
        <f ca="1">SUM(INDIRECT("U16:U215"))</f>
        <v>0</v>
      </c>
      <c r="V15" s="53">
        <f ca="1">SUM(INDIRECT("V16:V215"))</f>
        <v>0</v>
      </c>
      <c r="W15" s="53">
        <f ca="1">SUM(INDIRECT("W16:W215"))</f>
        <v>0</v>
      </c>
      <c r="X15" s="53">
        <f ca="1">SUM(INDIRECT("X16:X215"))</f>
        <v>0</v>
      </c>
      <c r="Y15" s="53">
        <f ca="1">SUM(INDIRECT("Y16:Y215"))</f>
        <v>165</v>
      </c>
      <c r="Z15" s="53">
        <f ca="1">SUM(INDIRECT("Z16:Z215"))</f>
        <v>1393</v>
      </c>
      <c r="AA15" s="53">
        <f ca="1">SUM(INDIRECT("AA16:AA215"))</f>
        <v>195</v>
      </c>
      <c r="AB15" s="53">
        <f ca="1">SUM(INDIRECT("AB16:AB215"))</f>
        <v>431.18</v>
      </c>
      <c r="AC15" s="53">
        <f ca="1">SUM(INDIRECT("AC16:AC215"))</f>
        <v>7036</v>
      </c>
      <c r="AD15" s="26">
        <f t="shared" ref="AD15" ca="1" si="0">IFERROR(IF(INDIRECT("$AC" &amp;ROW()) ="","",SUM(INDIRECT("J" &amp;ROW()),INDIRECT("R" &amp; ROW()))/INDIRECT("$AC" &amp;ROW())),"-")</f>
        <v>4.1332987492893691</v>
      </c>
      <c r="AE15" s="26">
        <f t="shared" ref="AE15" ca="1" si="1">IFERROR(IF(INDIRECT("$AC"&amp;ROW())="","",SUM(INDIRECT("L"&amp;ROW()),INDIRECT("T"&amp;ROW()))/INDIRECT("$AC"&amp;ROW())),"-")</f>
        <v>5.863429505400795</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0.19798180784536668</v>
      </c>
      <c r="AI15" s="26">
        <f ca="1">IFERROR(IF(INDIRECT("$AC" &amp;ROW())="","",INDIRECT("AB" &amp;ROW())/INDIRECT("$AC" &amp;ROW())),"-")</f>
        <v>6.1281978396816372E-2</v>
      </c>
      <c r="AJ15" s="26">
        <f ca="1">IFERROR(IF(AC15="","",SUM(J15,L15,N15,P15,R15,T15,V15,X15,Z15,AB15)/AC15),"-")</f>
        <v>10.255992040932346</v>
      </c>
      <c r="AK15" s="28">
        <f ca="1">IFERROR(IF(INDIRECT("I" &amp;ROW())="","",INDIRECT("J" &amp;ROW())/INDIRECT("I" &amp;ROW())),"-")</f>
        <v>1.097709361226235</v>
      </c>
      <c r="AL15" s="28">
        <f ca="1">IFERROR(IF(INDIRECT("K" &amp;ROW())="","",INDIRECT("L" &amp;ROW())/INDIRECT("K" &amp;ROW())),"-")</f>
        <v>1.1419812360636337</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0.92639143903125865</v>
      </c>
      <c r="AP15" s="29">
        <f t="shared" ref="AP15" ca="1" si="7">IFERROR(IF(INDIRECT("S" &amp;ROW())="","",INDIRECT("T" &amp;ROW())/INDIRECT("S" &amp;ROW())),"-")</f>
        <v>1.5680505321089444</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8.4424242424242433</v>
      </c>
      <c r="AT15" s="29">
        <f t="shared" ref="AT15" ca="1" si="11">IFERROR(IF(INDIRECT("AA" &amp;ROW())="","",INDIRECT("AB" &amp;ROW())/INDIRECT("AA" &amp;ROW())),"-")</f>
        <v>2.2111794871794874</v>
      </c>
    </row>
    <row r="16" spans="1:47" ht="30" x14ac:dyDescent="0.25">
      <c r="A16" t="str" cm="1">
        <f t="array" aca="1" ref="A16" ca="1">INDIRECT("D" &amp; ROW())&amp;INDIRECT("F" &amp; ROW())</f>
        <v>RXMT4AUDREY HOUSE RESIDENTIAL REHABILITATION</v>
      </c>
      <c r="D16" s="55" t="str">
        <f t="shared" ref="D16:D47" si="12">IFERROR(VLOOKUP($E$5&amp;E16,Sites,4,FALSE),"")</f>
        <v>RXMT4</v>
      </c>
      <c r="E16" s="71" t="s">
        <v>478</v>
      </c>
      <c r="F16" s="25" t="s">
        <v>9385</v>
      </c>
      <c r="G16" s="2" t="s">
        <v>14730</v>
      </c>
      <c r="H16" s="56"/>
      <c r="I16" s="3">
        <v>1349</v>
      </c>
      <c r="J16" s="3">
        <v>163.01</v>
      </c>
      <c r="K16" s="3">
        <v>1350</v>
      </c>
      <c r="L16" s="3">
        <v>8</v>
      </c>
      <c r="M16" s="3"/>
      <c r="N16" s="3"/>
      <c r="O16" s="3"/>
      <c r="P16" s="3"/>
      <c r="Q16" s="3">
        <v>630</v>
      </c>
      <c r="R16" s="3">
        <v>0</v>
      </c>
      <c r="S16" s="3">
        <v>630</v>
      </c>
      <c r="T16" s="3">
        <v>0</v>
      </c>
      <c r="U16" s="3"/>
      <c r="V16" s="3"/>
      <c r="W16" s="3"/>
      <c r="X16" s="3"/>
      <c r="Y16" s="3">
        <v>0</v>
      </c>
      <c r="Z16" s="3">
        <v>0</v>
      </c>
      <c r="AA16" s="3">
        <v>0</v>
      </c>
      <c r="AB16" s="3">
        <v>0</v>
      </c>
      <c r="AC16" s="3"/>
      <c r="AD16" s="4" t="str">
        <f ca="1">IF(A16="","",IFERROR((VLOOKUP(A16,A16:AC216,10,0)+VLOOKUP(A16,A16:AC216,18,0))/VLOOKUP(A16,A16:AC216,29,0),"-"))</f>
        <v>-</v>
      </c>
      <c r="AE16" s="4" t="str">
        <f ca="1">IF(A16="","",IFERROR((VLOOKUP(A16,A16:AC216,12,0)+VLOOKUP(A16,A16:AC216,20,0))/VLOOKUP(A16,A16:AC216,29,0),"-"))</f>
        <v>-</v>
      </c>
      <c r="AF16" s="4" t="str">
        <f ca="1">IF(A16="","",IFERROR((VLOOKUP(A16,A16:AC216,14,0)+VLOOKUP(A16,A16:AC216,22,0))/VLOOKUP(A16,A16:AC216,29,0),"-"))</f>
        <v>-</v>
      </c>
      <c r="AG16" s="4" t="str">
        <f ca="1">IF(A16="","",IFERROR((VLOOKUP(A16,A16:AC216,16,0)+VLOOKUP(A16,A16:AC216,24,0))/VLOOKUP(A16,A16:AC216,29,0),"-"))</f>
        <v>-</v>
      </c>
      <c r="AH16" s="4" t="str">
        <f ca="1">IF(A16="","",IFERROR(VLOOKUP(A16,A16:AC216,26,0)/VLOOKUP(A16,A16:AC216,29,0),"-"))</f>
        <v>-</v>
      </c>
      <c r="AI16" s="4" t="str">
        <f ca="1">IF(A16="","",IFERROR(VLOOKUP(A16,A16:AC216,28,0)/VLOOKUP(A16,A16:AC216,29,0),"-"))</f>
        <v>-</v>
      </c>
      <c r="AJ16" s="4" t="str">
        <f ca="1">IF(A16="","",IFERROR((VLOOKUP(A16,A16:AC216,10,0)+VLOOKUP(A16,A16:AC216,12,0)+VLOOKUP(A16,A16:AC216,14,0)+VLOOKUP(A16,A16:AC216,16,0)+VLOOKUP(A16,A16:AC216,18,0)+VLOOKUP(A16,A16:AC216,20,0)+VLOOKUP(A16,A16:AC216,22,0)+VLOOKUP(A16,A16:AC216,24,0)+VLOOKUP(A16,A16:AC216,26,0)+VLOOKUP(A16,A16:AC216,28,0))/VLOOKUP(A16,A16:AC216,29,0),"-"))</f>
        <v>-</v>
      </c>
      <c r="AK16" s="27">
        <f ca="1">IF(A16="","",IFERROR(VLOOKUP(A16,A16:AC216,10,0)/VLOOKUP(A16,A16:AC216,9,0),"-"))</f>
        <v>0.12083765752409191</v>
      </c>
      <c r="AL16" s="27">
        <f ca="1">IF(A16="","",IFERROR(VLOOKUP(A16,A16:AC216,12,0)/VLOOKUP(A16,A16:AC216,11,0),"-"))</f>
        <v>5.9259259259259256E-3</v>
      </c>
      <c r="AM16" s="27" t="str">
        <f ca="1">IF(A16="","",IFERROR(VLOOKUP(A16,A16:AC216,14,0)/VLOOKUP(A16,A16:AC216,13,0),"-"))</f>
        <v>-</v>
      </c>
      <c r="AN16" s="27" t="str">
        <f ca="1">IF(A16="","",IFERROR(VLOOKUP(A16,A16:AC216,16,0)/VLOOKUP(A16,A16:AC216,15,0),"-"))</f>
        <v>-</v>
      </c>
      <c r="AO16" s="27">
        <f ca="1">IF(A16="","",IFERROR(VLOOKUP(A16,A16:AC216,18,0)/VLOOKUP(A16,A16:AC216,17,0),"-"))</f>
        <v>0</v>
      </c>
      <c r="AP16" s="27">
        <f ca="1">IF(A16="","",IFERROR(VLOOKUP(A16,A16:AC216,20,0)/VLOOKUP(A16,A16:AC216,19,0),"-"))</f>
        <v>0</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15.75" x14ac:dyDescent="0.25">
      <c r="A17" t="str" cm="1">
        <f t="array" aca="1" ref="A17" ca="1">INDIRECT("D" &amp; ROW())&amp;INDIRECT("F" &amp; ROW())</f>
        <v>RXM44WALTON HOSPITAL - BLUEBELL WARD</v>
      </c>
      <c r="D17" s="55" t="str">
        <f t="shared" si="12"/>
        <v>RXM44</v>
      </c>
      <c r="E17" s="71" t="s">
        <v>1473</v>
      </c>
      <c r="F17" s="25" t="s">
        <v>14842</v>
      </c>
      <c r="G17" s="2" t="s">
        <v>14714</v>
      </c>
      <c r="H17" s="57"/>
      <c r="I17" s="1">
        <v>898.92</v>
      </c>
      <c r="J17" s="1">
        <v>1114.8599999999999</v>
      </c>
      <c r="K17" s="1">
        <v>2394.92</v>
      </c>
      <c r="L17" s="1">
        <v>2330.81</v>
      </c>
      <c r="M17" s="1"/>
      <c r="N17" s="1"/>
      <c r="O17" s="1"/>
      <c r="P17" s="1"/>
      <c r="Q17" s="5">
        <v>624.9</v>
      </c>
      <c r="R17" s="5">
        <v>647.91</v>
      </c>
      <c r="S17" s="6">
        <v>937.5</v>
      </c>
      <c r="T17" s="5">
        <v>896.75</v>
      </c>
      <c r="U17" s="5"/>
      <c r="V17" s="6"/>
      <c r="W17" s="6"/>
      <c r="X17" s="6"/>
      <c r="Y17" s="6">
        <v>0</v>
      </c>
      <c r="Z17" s="6">
        <v>0</v>
      </c>
      <c r="AA17" s="6">
        <v>0</v>
      </c>
      <c r="AB17" s="6">
        <v>0</v>
      </c>
      <c r="AC17" s="6">
        <v>343</v>
      </c>
      <c r="AD17" s="4">
        <f t="shared" ref="AD17:AD80" ca="1" si="13">IF(A17="","",IFERROR((VLOOKUP(A17,A17:AC217,10,0)+VLOOKUP(A17,A17:AC217,18,0))/VLOOKUP(A17,A17:AC217,29,0),"-"))</f>
        <v>5.1392711370262392</v>
      </c>
      <c r="AE17" s="4">
        <f t="shared" ref="AE17:AE80" ca="1" si="14">IF(A17="","",IFERROR((VLOOKUP(A17,A17:AC217,12,0)+VLOOKUP(A17,A17:AC217,20,0))/VLOOKUP(A17,A17:AC217,29,0),"-"))</f>
        <v>9.4097959183673474</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14.549067055393586</v>
      </c>
      <c r="AK17" s="27">
        <f t="shared" ref="AK17:AK80" ca="1" si="20">IF(A17="","",IFERROR(VLOOKUP(A17,A17:AC217,10,0)/VLOOKUP(A17,A17:AC217,9,0),"-"))</f>
        <v>1.2402215992524361</v>
      </c>
      <c r="AL17" s="27">
        <f t="shared" ref="AL17:AL80" ca="1" si="21">IF(A17="","",IFERROR(VLOOKUP(A17,A17:AC217,12,0)/VLOOKUP(A17,A17:AC217,11,0),"-"))</f>
        <v>0.97323083860838766</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1.0368218915026404</v>
      </c>
      <c r="AP17" s="27">
        <f t="shared" ref="AP17:AP80" ca="1" si="25">IF(A17="","",IFERROR(VLOOKUP(A17,A17:AC217,20,0)/VLOOKUP(A17,A17:AC217,19,0),"-"))</f>
        <v>0.95653333333333335</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RXMT4CHILD BEARING INPATIENT</v>
      </c>
      <c r="D18" s="55" t="str">
        <f t="shared" si="12"/>
        <v>RXMT4</v>
      </c>
      <c r="E18" s="71" t="s">
        <v>478</v>
      </c>
      <c r="F18" s="25" t="s">
        <v>9386</v>
      </c>
      <c r="G18" s="2" t="s">
        <v>14710</v>
      </c>
      <c r="H18" s="57"/>
      <c r="I18" s="3">
        <v>876.5</v>
      </c>
      <c r="J18" s="5">
        <v>951.99</v>
      </c>
      <c r="K18" s="5">
        <v>1056.5</v>
      </c>
      <c r="L18" s="5">
        <v>1143.49</v>
      </c>
      <c r="M18" s="5"/>
      <c r="N18" s="5"/>
      <c r="O18" s="5"/>
      <c r="P18" s="5"/>
      <c r="Q18" s="5">
        <v>315</v>
      </c>
      <c r="R18" s="5">
        <v>363.5</v>
      </c>
      <c r="S18" s="6">
        <v>619.5</v>
      </c>
      <c r="T18" s="5">
        <v>805.17</v>
      </c>
      <c r="U18" s="5"/>
      <c r="V18" s="6"/>
      <c r="W18" s="6"/>
      <c r="X18" s="6"/>
      <c r="Y18" s="6">
        <v>0</v>
      </c>
      <c r="Z18" s="6">
        <v>9</v>
      </c>
      <c r="AA18" s="6">
        <v>0</v>
      </c>
      <c r="AB18" s="6">
        <v>0</v>
      </c>
      <c r="AC18" s="6">
        <v>75</v>
      </c>
      <c r="AD18" s="4">
        <f t="shared" ca="1" si="13"/>
        <v>17.539866666666668</v>
      </c>
      <c r="AE18" s="4">
        <f t="shared" ca="1" si="14"/>
        <v>25.98213333333333</v>
      </c>
      <c r="AF18" s="4">
        <f t="shared" ca="1" si="15"/>
        <v>0</v>
      </c>
      <c r="AG18" s="4">
        <f t="shared" ca="1" si="16"/>
        <v>0</v>
      </c>
      <c r="AH18" s="4">
        <f t="shared" ca="1" si="17"/>
        <v>0.12</v>
      </c>
      <c r="AI18" s="4">
        <f t="shared" ca="1" si="18"/>
        <v>0</v>
      </c>
      <c r="AJ18" s="4">
        <f t="shared" ca="1" si="19"/>
        <v>43.642000000000003</v>
      </c>
      <c r="AK18" s="27">
        <f t="shared" ca="1" si="20"/>
        <v>1.086126640045636</v>
      </c>
      <c r="AL18" s="27">
        <f t="shared" ca="1" si="21"/>
        <v>1.0823379081874114</v>
      </c>
      <c r="AM18" s="27" t="str">
        <f t="shared" ca="1" si="22"/>
        <v>-</v>
      </c>
      <c r="AN18" s="27" t="str">
        <f t="shared" ca="1" si="23"/>
        <v>-</v>
      </c>
      <c r="AO18" s="27">
        <f t="shared" ca="1" si="24"/>
        <v>1.1539682539682539</v>
      </c>
      <c r="AP18" s="27">
        <f t="shared" ca="1" si="25"/>
        <v>1.2997094430992735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RXMT4CTC RESIDENTIAL REHABILITATION</v>
      </c>
      <c r="D19" s="55" t="str">
        <f t="shared" si="12"/>
        <v>RXMT4</v>
      </c>
      <c r="E19" s="72" t="s">
        <v>478</v>
      </c>
      <c r="F19" s="25" t="s">
        <v>9387</v>
      </c>
      <c r="G19" s="2" t="s">
        <v>14730</v>
      </c>
      <c r="H19" s="57"/>
      <c r="I19" s="3">
        <v>889.55</v>
      </c>
      <c r="J19" s="5">
        <v>891.21</v>
      </c>
      <c r="K19" s="5">
        <v>1347.45</v>
      </c>
      <c r="L19" s="5">
        <v>1869.72</v>
      </c>
      <c r="M19" s="5"/>
      <c r="N19" s="5"/>
      <c r="O19" s="5"/>
      <c r="P19" s="5"/>
      <c r="Q19" s="5">
        <v>630</v>
      </c>
      <c r="R19" s="5">
        <v>633.89</v>
      </c>
      <c r="S19" s="6">
        <v>315</v>
      </c>
      <c r="T19" s="5">
        <v>598.5</v>
      </c>
      <c r="U19" s="5"/>
      <c r="V19" s="6"/>
      <c r="W19" s="6"/>
      <c r="X19" s="6"/>
      <c r="Y19" s="6">
        <v>0</v>
      </c>
      <c r="Z19" s="6">
        <v>0</v>
      </c>
      <c r="AA19" s="6">
        <v>0</v>
      </c>
      <c r="AB19" s="6">
        <v>42</v>
      </c>
      <c r="AC19" s="6">
        <v>1132</v>
      </c>
      <c r="AD19" s="4">
        <f t="shared" ca="1" si="13"/>
        <v>1.3472614840989399</v>
      </c>
      <c r="AE19" s="4">
        <f t="shared" ca="1" si="14"/>
        <v>2.1804063604240285</v>
      </c>
      <c r="AF19" s="4">
        <f t="shared" ca="1" si="15"/>
        <v>0</v>
      </c>
      <c r="AG19" s="4">
        <f t="shared" ca="1" si="16"/>
        <v>0</v>
      </c>
      <c r="AH19" s="4">
        <f t="shared" ca="1" si="17"/>
        <v>0</v>
      </c>
      <c r="AI19" s="4">
        <f t="shared" ca="1" si="18"/>
        <v>3.7102473498233215E-2</v>
      </c>
      <c r="AJ19" s="4">
        <f t="shared" ca="1" si="19"/>
        <v>3.5647703180212016</v>
      </c>
      <c r="AK19" s="27">
        <f t="shared" ca="1" si="20"/>
        <v>1.0018661120791412</v>
      </c>
      <c r="AL19" s="27">
        <f t="shared" ca="1" si="21"/>
        <v>1.3875987977290438</v>
      </c>
      <c r="AM19" s="27" t="str">
        <f t="shared" ca="1" si="22"/>
        <v>-</v>
      </c>
      <c r="AN19" s="27" t="str">
        <f t="shared" ca="1" si="23"/>
        <v>-</v>
      </c>
      <c r="AO19" s="27">
        <f t="shared" ca="1" si="24"/>
        <v>1.0061746031746031</v>
      </c>
      <c r="AP19" s="27">
        <f t="shared" ca="1" si="25"/>
        <v>1.9</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RXM30KEDLESTON LOW SECURE UNIT</v>
      </c>
      <c r="D20" s="55" t="str">
        <f t="shared" si="12"/>
        <v>RXM30</v>
      </c>
      <c r="E20" s="73" t="s">
        <v>6686</v>
      </c>
      <c r="F20" s="25" t="s">
        <v>9390</v>
      </c>
      <c r="G20" s="2" t="s">
        <v>14712</v>
      </c>
      <c r="H20" s="57"/>
      <c r="I20" s="3">
        <v>1795.84</v>
      </c>
      <c r="J20" s="5">
        <v>1864.43</v>
      </c>
      <c r="K20" s="5">
        <v>1794</v>
      </c>
      <c r="L20" s="5">
        <v>2059.25</v>
      </c>
      <c r="M20" s="5"/>
      <c r="N20" s="5"/>
      <c r="O20" s="5"/>
      <c r="P20" s="5"/>
      <c r="Q20" s="5">
        <v>615</v>
      </c>
      <c r="R20" s="5">
        <v>606.25</v>
      </c>
      <c r="S20" s="6">
        <v>1230</v>
      </c>
      <c r="T20" s="5">
        <v>1241.25</v>
      </c>
      <c r="U20" s="5"/>
      <c r="V20" s="6"/>
      <c r="W20" s="6"/>
      <c r="X20" s="6"/>
      <c r="Y20" s="6">
        <v>165</v>
      </c>
      <c r="Z20" s="6">
        <v>97.5</v>
      </c>
      <c r="AA20" s="6">
        <v>0</v>
      </c>
      <c r="AB20" s="6">
        <v>0</v>
      </c>
      <c r="AC20" s="6">
        <v>480</v>
      </c>
      <c r="AD20" s="4">
        <f t="shared" ca="1" si="13"/>
        <v>5.1472500000000005</v>
      </c>
      <c r="AE20" s="4">
        <f t="shared" ca="1" si="14"/>
        <v>6.8760416666666666</v>
      </c>
      <c r="AF20" s="4">
        <f t="shared" ca="1" si="15"/>
        <v>0</v>
      </c>
      <c r="AG20" s="4">
        <f t="shared" ca="1" si="16"/>
        <v>0</v>
      </c>
      <c r="AH20" s="4">
        <f t="shared" ca="1" si="17"/>
        <v>0.203125</v>
      </c>
      <c r="AI20" s="4">
        <f t="shared" ca="1" si="18"/>
        <v>0</v>
      </c>
      <c r="AJ20" s="4">
        <f t="shared" ca="1" si="19"/>
        <v>12.226416666666667</v>
      </c>
      <c r="AK20" s="27">
        <f t="shared" ca="1" si="20"/>
        <v>1.0381938257305774</v>
      </c>
      <c r="AL20" s="27">
        <f t="shared" ca="1" si="21"/>
        <v>1.1478539576365663</v>
      </c>
      <c r="AM20" s="27" t="str">
        <f t="shared" ca="1" si="22"/>
        <v>-</v>
      </c>
      <c r="AN20" s="27" t="str">
        <f t="shared" ca="1" si="23"/>
        <v>-</v>
      </c>
      <c r="AO20" s="27">
        <f t="shared" ca="1" si="24"/>
        <v>0.98577235772357719</v>
      </c>
      <c r="AP20" s="27">
        <f t="shared" ca="1" si="25"/>
        <v>1.0091463414634145</v>
      </c>
      <c r="AQ20" s="27" t="str">
        <f t="shared" ca="1" si="26"/>
        <v>-</v>
      </c>
      <c r="AR20" s="27" t="str">
        <f t="shared" ca="1" si="27"/>
        <v>-</v>
      </c>
      <c r="AS20" s="27">
        <f t="shared" ca="1" si="28"/>
        <v>0.59090909090909094</v>
      </c>
      <c r="AT20" s="27" t="str">
        <f t="shared" ca="1" si="29"/>
        <v>-</v>
      </c>
    </row>
    <row r="21" spans="1:46" x14ac:dyDescent="0.2">
      <c r="A21" t="str" cm="1">
        <f t="array" aca="1" ref="A21" ca="1">INDIRECT("D" &amp; ROW())&amp;INDIRECT("F" &amp; ROW())</f>
        <v>RXMT4KINGSWAY CUBLEY COURT - FEMALE</v>
      </c>
      <c r="D21" s="55" t="str">
        <f t="shared" si="12"/>
        <v>RXMT4</v>
      </c>
      <c r="E21" s="73" t="s">
        <v>478</v>
      </c>
      <c r="F21" s="25" t="s">
        <v>9388</v>
      </c>
      <c r="G21" s="2" t="s">
        <v>14714</v>
      </c>
      <c r="H21" s="57"/>
      <c r="I21" s="3">
        <v>1168.29</v>
      </c>
      <c r="J21" s="5">
        <v>1042.79</v>
      </c>
      <c r="K21" s="5">
        <v>2089.67</v>
      </c>
      <c r="L21" s="5">
        <v>2699.12</v>
      </c>
      <c r="M21" s="5"/>
      <c r="N21" s="5"/>
      <c r="O21" s="5"/>
      <c r="P21" s="5"/>
      <c r="Q21" s="5">
        <v>617.9</v>
      </c>
      <c r="R21" s="5">
        <v>631.24</v>
      </c>
      <c r="S21" s="6">
        <v>937.5</v>
      </c>
      <c r="T21" s="5">
        <v>1651.2</v>
      </c>
      <c r="U21" s="5"/>
      <c r="V21" s="6"/>
      <c r="W21" s="6"/>
      <c r="X21" s="6"/>
      <c r="Y21" s="6">
        <v>0</v>
      </c>
      <c r="Z21" s="6">
        <v>287</v>
      </c>
      <c r="AA21" s="6">
        <v>195</v>
      </c>
      <c r="AB21" s="6">
        <v>110.84</v>
      </c>
      <c r="AC21" s="6">
        <v>356</v>
      </c>
      <c r="AD21" s="4">
        <f t="shared" ca="1" si="13"/>
        <v>4.7023314606741575</v>
      </c>
      <c r="AE21" s="4">
        <f t="shared" ca="1" si="14"/>
        <v>12.219999999999999</v>
      </c>
      <c r="AF21" s="4">
        <f t="shared" ca="1" si="15"/>
        <v>0</v>
      </c>
      <c r="AG21" s="4">
        <f t="shared" ca="1" si="16"/>
        <v>0</v>
      </c>
      <c r="AH21" s="4">
        <f t="shared" ca="1" si="17"/>
        <v>0.8061797752808989</v>
      </c>
      <c r="AI21" s="4">
        <f t="shared" ca="1" si="18"/>
        <v>0.31134831460674156</v>
      </c>
      <c r="AJ21" s="4">
        <f t="shared" ca="1" si="19"/>
        <v>18.039859550561797</v>
      </c>
      <c r="AK21" s="27">
        <f t="shared" ca="1" si="20"/>
        <v>0.8925780414109511</v>
      </c>
      <c r="AL21" s="27">
        <f t="shared" ca="1" si="21"/>
        <v>1.2916489206429722</v>
      </c>
      <c r="AM21" s="27" t="str">
        <f t="shared" ca="1" si="22"/>
        <v>-</v>
      </c>
      <c r="AN21" s="27" t="str">
        <f t="shared" ca="1" si="23"/>
        <v>-</v>
      </c>
      <c r="AO21" s="27">
        <f t="shared" ca="1" si="24"/>
        <v>1.0215892539245832</v>
      </c>
      <c r="AP21" s="27">
        <f t="shared" ca="1" si="25"/>
        <v>1.76128</v>
      </c>
      <c r="AQ21" s="27" t="str">
        <f t="shared" ca="1" si="26"/>
        <v>-</v>
      </c>
      <c r="AR21" s="27" t="str">
        <f t="shared" ca="1" si="27"/>
        <v>-</v>
      </c>
      <c r="AS21" s="27" t="str">
        <f t="shared" ca="1" si="28"/>
        <v>-</v>
      </c>
      <c r="AT21" s="27">
        <f t="shared" ca="1" si="29"/>
        <v>0.56841025641025644</v>
      </c>
    </row>
    <row r="22" spans="1:46" x14ac:dyDescent="0.2">
      <c r="A22" t="str" cm="1">
        <f t="array" aca="1" ref="A22" ca="1">INDIRECT("D" &amp; ROW())&amp;INDIRECT("F" &amp; ROW())</f>
        <v>RXMT4KINGSWAY CUBLEY COURT - MALE</v>
      </c>
      <c r="D22" s="55" t="str">
        <f t="shared" si="12"/>
        <v>RXMT4</v>
      </c>
      <c r="E22" s="74" t="s">
        <v>478</v>
      </c>
      <c r="F22" s="25" t="s">
        <v>9389</v>
      </c>
      <c r="G22" s="2" t="s">
        <v>14714</v>
      </c>
      <c r="H22" s="57"/>
      <c r="I22" s="3">
        <v>899.17</v>
      </c>
      <c r="J22" s="5">
        <v>1602.04</v>
      </c>
      <c r="K22" s="5">
        <v>1937.5</v>
      </c>
      <c r="L22" s="5">
        <v>3370</v>
      </c>
      <c r="M22" s="5"/>
      <c r="N22" s="5"/>
      <c r="O22" s="5"/>
      <c r="P22" s="5"/>
      <c r="Q22" s="5">
        <v>624.9</v>
      </c>
      <c r="R22" s="5">
        <v>667.01</v>
      </c>
      <c r="S22" s="6">
        <v>624.9</v>
      </c>
      <c r="T22" s="5">
        <v>1792.12</v>
      </c>
      <c r="U22" s="5"/>
      <c r="V22" s="6"/>
      <c r="W22" s="6"/>
      <c r="X22" s="6"/>
      <c r="Y22" s="6">
        <v>0</v>
      </c>
      <c r="Z22" s="6">
        <v>467</v>
      </c>
      <c r="AA22" s="6">
        <v>0</v>
      </c>
      <c r="AB22" s="6">
        <v>130.41999999999999</v>
      </c>
      <c r="AC22" s="6">
        <v>498</v>
      </c>
      <c r="AD22" s="4">
        <f t="shared" ca="1" si="13"/>
        <v>4.5563253012048195</v>
      </c>
      <c r="AE22" s="4">
        <f t="shared" ca="1" si="14"/>
        <v>10.365702811244979</v>
      </c>
      <c r="AF22" s="4">
        <f t="shared" ca="1" si="15"/>
        <v>0</v>
      </c>
      <c r="AG22" s="4">
        <f t="shared" ca="1" si="16"/>
        <v>0</v>
      </c>
      <c r="AH22" s="4">
        <f t="shared" ca="1" si="17"/>
        <v>0.93775100401606426</v>
      </c>
      <c r="AI22" s="4">
        <f t="shared" ca="1" si="18"/>
        <v>0.26188755020080318</v>
      </c>
      <c r="AJ22" s="4">
        <f t="shared" ca="1" si="19"/>
        <v>16.121666666666666</v>
      </c>
      <c r="AK22" s="27">
        <f t="shared" ca="1" si="20"/>
        <v>1.781687556301923</v>
      </c>
      <c r="AL22" s="27">
        <f t="shared" ca="1" si="21"/>
        <v>1.7393548387096773</v>
      </c>
      <c r="AM22" s="27" t="str">
        <f t="shared" ca="1" si="22"/>
        <v>-</v>
      </c>
      <c r="AN22" s="27" t="str">
        <f t="shared" ca="1" si="23"/>
        <v>-</v>
      </c>
      <c r="AO22" s="27">
        <f t="shared" ca="1" si="24"/>
        <v>1.0673867818851017</v>
      </c>
      <c r="AP22" s="27">
        <f t="shared" ca="1" si="25"/>
        <v>2.867850856136982</v>
      </c>
      <c r="AQ22" s="27" t="str">
        <f t="shared" ca="1" si="26"/>
        <v>-</v>
      </c>
      <c r="AR22" s="27" t="str">
        <f t="shared" ca="1" si="27"/>
        <v>-</v>
      </c>
      <c r="AS22" s="27" t="str">
        <f t="shared" ca="1" si="28"/>
        <v>-</v>
      </c>
      <c r="AT22" s="27" t="str">
        <f t="shared" ca="1" si="29"/>
        <v>-</v>
      </c>
    </row>
    <row r="23" spans="1:46" x14ac:dyDescent="0.2">
      <c r="A23" t="str" cm="1">
        <f t="array" aca="1" ref="A23" ca="1">INDIRECT("D" &amp; ROW())&amp;INDIRECT("F" &amp; ROW())</f>
        <v>RXM80KINGSWAY TISSINGTON UNIT - OLDER PEOPLE</v>
      </c>
      <c r="D23" s="55" t="str">
        <f t="shared" si="12"/>
        <v>RXM80</v>
      </c>
      <c r="E23" s="74" t="s">
        <v>14501</v>
      </c>
      <c r="F23" s="25" t="s">
        <v>14843</v>
      </c>
      <c r="G23" s="2" t="s">
        <v>14714</v>
      </c>
      <c r="H23" s="57"/>
      <c r="I23" s="3">
        <v>1340</v>
      </c>
      <c r="J23" s="5">
        <v>1425.31</v>
      </c>
      <c r="K23" s="5">
        <v>1491.75</v>
      </c>
      <c r="L23" s="5">
        <v>2122.5700000000002</v>
      </c>
      <c r="M23" s="5"/>
      <c r="N23" s="5"/>
      <c r="O23" s="5"/>
      <c r="P23" s="5"/>
      <c r="Q23" s="5">
        <v>624.9</v>
      </c>
      <c r="R23" s="5">
        <v>605.08000000000004</v>
      </c>
      <c r="S23" s="6">
        <v>624.9</v>
      </c>
      <c r="T23" s="5">
        <v>980.96</v>
      </c>
      <c r="U23" s="5"/>
      <c r="V23" s="6"/>
      <c r="W23" s="6"/>
      <c r="X23" s="6"/>
      <c r="Y23" s="6">
        <v>0</v>
      </c>
      <c r="Z23" s="6">
        <v>528</v>
      </c>
      <c r="AA23" s="6">
        <v>0</v>
      </c>
      <c r="AB23" s="6">
        <v>10.42</v>
      </c>
      <c r="AC23" s="6">
        <v>447</v>
      </c>
      <c r="AD23" s="4">
        <f t="shared" ca="1" si="13"/>
        <v>4.5422595078299777</v>
      </c>
      <c r="AE23" s="4">
        <f t="shared" ca="1" si="14"/>
        <v>6.9430201342281883</v>
      </c>
      <c r="AF23" s="4">
        <f t="shared" ca="1" si="15"/>
        <v>0</v>
      </c>
      <c r="AG23" s="4">
        <f t="shared" ca="1" si="16"/>
        <v>0</v>
      </c>
      <c r="AH23" s="4">
        <f t="shared" ca="1" si="17"/>
        <v>1.1812080536912752</v>
      </c>
      <c r="AI23" s="4">
        <f t="shared" ca="1" si="18"/>
        <v>2.3310961968680089E-2</v>
      </c>
      <c r="AJ23" s="4">
        <f t="shared" ca="1" si="19"/>
        <v>12.689798657718121</v>
      </c>
      <c r="AK23" s="27">
        <f t="shared" ca="1" si="20"/>
        <v>1.0636641791044776</v>
      </c>
      <c r="AL23" s="27">
        <f t="shared" ca="1" si="21"/>
        <v>1.4228724652254066</v>
      </c>
      <c r="AM23" s="27" t="str">
        <f t="shared" ca="1" si="22"/>
        <v>-</v>
      </c>
      <c r="AN23" s="27" t="str">
        <f t="shared" ca="1" si="23"/>
        <v>-</v>
      </c>
      <c r="AO23" s="27">
        <f t="shared" ca="1" si="24"/>
        <v>0.96828292526804294</v>
      </c>
      <c r="AP23" s="27">
        <f t="shared" ca="1" si="25"/>
        <v>1.5697871659465517</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RXM77RADBOURNE UNIT - WARD 33 ADULT ACUTE INPATIENT</v>
      </c>
      <c r="D24" s="55" t="str">
        <f t="shared" si="12"/>
        <v>RXM77</v>
      </c>
      <c r="E24" s="74" t="s">
        <v>6717</v>
      </c>
      <c r="F24" s="25" t="s">
        <v>9396</v>
      </c>
      <c r="G24" s="2" t="s">
        <v>14710</v>
      </c>
      <c r="H24" s="57"/>
      <c r="I24" s="3">
        <v>1348</v>
      </c>
      <c r="J24" s="5">
        <v>1934</v>
      </c>
      <c r="K24" s="5">
        <v>1562</v>
      </c>
      <c r="L24" s="5">
        <v>2027.5</v>
      </c>
      <c r="M24" s="5"/>
      <c r="N24" s="5"/>
      <c r="O24" s="5"/>
      <c r="P24" s="5"/>
      <c r="Q24" s="5">
        <v>630</v>
      </c>
      <c r="R24" s="5">
        <v>727.25</v>
      </c>
      <c r="S24" s="6">
        <v>630</v>
      </c>
      <c r="T24" s="5">
        <v>1438.5</v>
      </c>
      <c r="U24" s="5"/>
      <c r="V24" s="6"/>
      <c r="W24" s="6"/>
      <c r="X24" s="6"/>
      <c r="Y24" s="6">
        <v>0</v>
      </c>
      <c r="Z24" s="6">
        <v>0</v>
      </c>
      <c r="AA24" s="6">
        <v>0</v>
      </c>
      <c r="AB24" s="6">
        <v>0</v>
      </c>
      <c r="AC24" s="6">
        <v>510</v>
      </c>
      <c r="AD24" s="4">
        <f t="shared" ca="1" si="13"/>
        <v>5.2181372549019605</v>
      </c>
      <c r="AE24" s="4">
        <f t="shared" ca="1" si="14"/>
        <v>6.7960784313725489</v>
      </c>
      <c r="AF24" s="4">
        <f t="shared" ca="1" si="15"/>
        <v>0</v>
      </c>
      <c r="AG24" s="4">
        <f t="shared" ca="1" si="16"/>
        <v>0</v>
      </c>
      <c r="AH24" s="4">
        <f t="shared" ca="1" si="17"/>
        <v>0</v>
      </c>
      <c r="AI24" s="4">
        <f t="shared" ca="1" si="18"/>
        <v>0</v>
      </c>
      <c r="AJ24" s="4">
        <f t="shared" ca="1" si="19"/>
        <v>12.014215686274509</v>
      </c>
      <c r="AK24" s="27">
        <f t="shared" ca="1" si="20"/>
        <v>1.4347181008902077</v>
      </c>
      <c r="AL24" s="27">
        <f t="shared" ca="1" si="21"/>
        <v>1.2980153649167734</v>
      </c>
      <c r="AM24" s="27" t="str">
        <f t="shared" ca="1" si="22"/>
        <v>-</v>
      </c>
      <c r="AN24" s="27" t="str">
        <f t="shared" ca="1" si="23"/>
        <v>-</v>
      </c>
      <c r="AO24" s="27">
        <f t="shared" ca="1" si="24"/>
        <v>1.1543650793650793</v>
      </c>
      <c r="AP24" s="27">
        <f t="shared" ca="1" si="25"/>
        <v>2.2833333333333332</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RXM78RADBOURNE UNIT - WARD 34 ADULT ACUTE INPATIENT</v>
      </c>
      <c r="D25" s="55" t="str">
        <f t="shared" si="12"/>
        <v>RXM78</v>
      </c>
      <c r="E25" s="74" t="s">
        <v>6719</v>
      </c>
      <c r="F25" s="25" t="s">
        <v>9397</v>
      </c>
      <c r="G25" s="2" t="s">
        <v>14710</v>
      </c>
      <c r="H25" s="57"/>
      <c r="I25" s="3">
        <v>1324.5</v>
      </c>
      <c r="J25" s="5">
        <v>2079.96</v>
      </c>
      <c r="K25" s="5">
        <v>1555</v>
      </c>
      <c r="L25" s="5">
        <v>1287.75</v>
      </c>
      <c r="M25" s="5"/>
      <c r="N25" s="5"/>
      <c r="O25" s="5"/>
      <c r="P25" s="5"/>
      <c r="Q25" s="5">
        <v>630</v>
      </c>
      <c r="R25" s="5">
        <v>619.5</v>
      </c>
      <c r="S25" s="6">
        <v>630</v>
      </c>
      <c r="T25" s="5">
        <v>997.5</v>
      </c>
      <c r="U25" s="5"/>
      <c r="V25" s="6"/>
      <c r="W25" s="6"/>
      <c r="X25" s="6"/>
      <c r="Y25" s="6">
        <v>0</v>
      </c>
      <c r="Z25" s="6">
        <v>4.5</v>
      </c>
      <c r="AA25" s="6">
        <v>0</v>
      </c>
      <c r="AB25" s="6">
        <v>14.5</v>
      </c>
      <c r="AC25" s="6">
        <v>565</v>
      </c>
      <c r="AD25" s="4">
        <f t="shared" ca="1" si="13"/>
        <v>4.7778053097345135</v>
      </c>
      <c r="AE25" s="4">
        <f t="shared" ca="1" si="14"/>
        <v>4.0446902654867261</v>
      </c>
      <c r="AF25" s="4">
        <f t="shared" ca="1" si="15"/>
        <v>0</v>
      </c>
      <c r="AG25" s="4">
        <f t="shared" ca="1" si="16"/>
        <v>0</v>
      </c>
      <c r="AH25" s="4">
        <f t="shared" ca="1" si="17"/>
        <v>7.9646017699115043E-3</v>
      </c>
      <c r="AI25" s="4">
        <f t="shared" ca="1" si="18"/>
        <v>2.5663716814159292E-2</v>
      </c>
      <c r="AJ25" s="4">
        <f t="shared" ca="1" si="19"/>
        <v>8.8561238938053091</v>
      </c>
      <c r="AK25" s="27">
        <f t="shared" ca="1" si="20"/>
        <v>1.5703737259343149</v>
      </c>
      <c r="AL25" s="27">
        <f t="shared" ca="1" si="21"/>
        <v>0.82813504823151129</v>
      </c>
      <c r="AM25" s="27" t="str">
        <f t="shared" ca="1" si="22"/>
        <v>-</v>
      </c>
      <c r="AN25" s="27" t="str">
        <f t="shared" ca="1" si="23"/>
        <v>-</v>
      </c>
      <c r="AO25" s="27">
        <f t="shared" ca="1" si="24"/>
        <v>0.98333333333333328</v>
      </c>
      <c r="AP25" s="27">
        <f t="shared" ca="1" si="25"/>
        <v>1.5833333333333333</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RXM81RADBOURNE UNIT - WARD 35 ADULT ACUTE INPATIENT</v>
      </c>
      <c r="D26" s="55" t="str">
        <f t="shared" si="12"/>
        <v>RXM81</v>
      </c>
      <c r="E26" s="74" t="s">
        <v>6721</v>
      </c>
      <c r="F26" s="25" t="s">
        <v>9398</v>
      </c>
      <c r="G26" s="2" t="s">
        <v>14710</v>
      </c>
      <c r="H26" s="57"/>
      <c r="I26" s="3">
        <v>1323</v>
      </c>
      <c r="J26" s="5">
        <v>1694.64</v>
      </c>
      <c r="K26" s="5">
        <v>1570</v>
      </c>
      <c r="L26" s="5">
        <v>2113.3200000000002</v>
      </c>
      <c r="M26" s="5"/>
      <c r="N26" s="5"/>
      <c r="O26" s="5"/>
      <c r="P26" s="5"/>
      <c r="Q26" s="5">
        <v>630</v>
      </c>
      <c r="R26" s="5">
        <v>579.75</v>
      </c>
      <c r="S26" s="6">
        <v>630</v>
      </c>
      <c r="T26" s="5">
        <v>1368.75</v>
      </c>
      <c r="U26" s="5"/>
      <c r="V26" s="6"/>
      <c r="W26" s="6"/>
      <c r="X26" s="6"/>
      <c r="Y26" s="6">
        <v>0</v>
      </c>
      <c r="Z26" s="6">
        <v>0</v>
      </c>
      <c r="AA26" s="6">
        <v>0</v>
      </c>
      <c r="AB26" s="6">
        <v>97</v>
      </c>
      <c r="AC26" s="6">
        <v>578</v>
      </c>
      <c r="AD26" s="4">
        <f t="shared" ca="1" si="13"/>
        <v>3.9349307958477513</v>
      </c>
      <c r="AE26" s="4">
        <f t="shared" ca="1" si="14"/>
        <v>6.0243425605536336</v>
      </c>
      <c r="AF26" s="4">
        <f t="shared" ca="1" si="15"/>
        <v>0</v>
      </c>
      <c r="AG26" s="4">
        <f t="shared" ca="1" si="16"/>
        <v>0</v>
      </c>
      <c r="AH26" s="4">
        <f t="shared" ca="1" si="17"/>
        <v>0</v>
      </c>
      <c r="AI26" s="4">
        <f t="shared" ca="1" si="18"/>
        <v>0.16782006920415224</v>
      </c>
      <c r="AJ26" s="4">
        <f t="shared" ca="1" si="19"/>
        <v>10.127093425605537</v>
      </c>
      <c r="AK26" s="27">
        <f t="shared" ca="1" si="20"/>
        <v>1.2809070294784581</v>
      </c>
      <c r="AL26" s="27">
        <f t="shared" ca="1" si="21"/>
        <v>1.3460636942675159</v>
      </c>
      <c r="AM26" s="27" t="str">
        <f t="shared" ca="1" si="22"/>
        <v>-</v>
      </c>
      <c r="AN26" s="27" t="str">
        <f t="shared" ca="1" si="23"/>
        <v>-</v>
      </c>
      <c r="AO26" s="27">
        <f t="shared" ca="1" si="24"/>
        <v>0.92023809523809519</v>
      </c>
      <c r="AP26" s="27">
        <f t="shared" ca="1" si="25"/>
        <v>2.1726190476190474</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RXM74RADBOURNE UNIT - WARD 36 ADULT ACUTE INPATIENT</v>
      </c>
      <c r="D27" s="55" t="str">
        <f t="shared" si="12"/>
        <v>RXM74</v>
      </c>
      <c r="E27" s="74" t="s">
        <v>6723</v>
      </c>
      <c r="F27" s="25" t="s">
        <v>9399</v>
      </c>
      <c r="G27" s="2" t="s">
        <v>14710</v>
      </c>
      <c r="H27" s="57"/>
      <c r="I27" s="3">
        <v>1356.5</v>
      </c>
      <c r="J27" s="5">
        <v>2066</v>
      </c>
      <c r="K27" s="5">
        <v>1573</v>
      </c>
      <c r="L27" s="5">
        <v>1230.67</v>
      </c>
      <c r="M27" s="5"/>
      <c r="N27" s="5"/>
      <c r="O27" s="5"/>
      <c r="P27" s="5"/>
      <c r="Q27" s="5">
        <v>630</v>
      </c>
      <c r="R27" s="5">
        <v>735.5</v>
      </c>
      <c r="S27" s="6">
        <v>651</v>
      </c>
      <c r="T27" s="5">
        <v>934.5</v>
      </c>
      <c r="U27" s="5"/>
      <c r="V27" s="6"/>
      <c r="W27" s="6"/>
      <c r="X27" s="6"/>
      <c r="Y27" s="6">
        <v>0</v>
      </c>
      <c r="Z27" s="6">
        <v>0</v>
      </c>
      <c r="AA27" s="6">
        <v>0</v>
      </c>
      <c r="AB27" s="6">
        <v>10.5</v>
      </c>
      <c r="AC27" s="6">
        <v>576</v>
      </c>
      <c r="AD27" s="4">
        <f t="shared" ca="1" si="13"/>
        <v>4.8637152777777777</v>
      </c>
      <c r="AE27" s="4">
        <f t="shared" ca="1" si="14"/>
        <v>3.7589756944444446</v>
      </c>
      <c r="AF27" s="4">
        <f t="shared" ca="1" si="15"/>
        <v>0</v>
      </c>
      <c r="AG27" s="4">
        <f t="shared" ca="1" si="16"/>
        <v>0</v>
      </c>
      <c r="AH27" s="4">
        <f t="shared" ca="1" si="17"/>
        <v>0</v>
      </c>
      <c r="AI27" s="4">
        <f t="shared" ca="1" si="18"/>
        <v>1.8229166666666668E-2</v>
      </c>
      <c r="AJ27" s="4">
        <f t="shared" ca="1" si="19"/>
        <v>8.6409201388888892</v>
      </c>
      <c r="AK27" s="27">
        <f t="shared" ca="1" si="20"/>
        <v>1.5230372281607076</v>
      </c>
      <c r="AL27" s="27">
        <f t="shared" ca="1" si="21"/>
        <v>0.78237126509853783</v>
      </c>
      <c r="AM27" s="27" t="str">
        <f t="shared" ca="1" si="22"/>
        <v>-</v>
      </c>
      <c r="AN27" s="27" t="str">
        <f t="shared" ca="1" si="23"/>
        <v>-</v>
      </c>
      <c r="AO27" s="27">
        <f t="shared" ca="1" si="24"/>
        <v>1.1674603174603175</v>
      </c>
      <c r="AP27" s="27">
        <f t="shared" ca="1" si="25"/>
        <v>1.435483870967742</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RXM70DERWENT UNIT - WILLOW WARD</v>
      </c>
      <c r="D28" s="55" t="str">
        <f t="shared" si="12"/>
        <v>RXM70</v>
      </c>
      <c r="E28" s="74" t="s">
        <v>6692</v>
      </c>
      <c r="F28" s="25" t="s">
        <v>14845</v>
      </c>
      <c r="G28" s="2" t="s">
        <v>14710</v>
      </c>
      <c r="H28" s="57"/>
      <c r="I28" s="3">
        <v>1353</v>
      </c>
      <c r="J28" s="5">
        <v>1996.25</v>
      </c>
      <c r="K28" s="5">
        <v>915</v>
      </c>
      <c r="L28" s="5">
        <v>1458.42</v>
      </c>
      <c r="M28" s="5"/>
      <c r="N28" s="5"/>
      <c r="O28" s="5"/>
      <c r="P28" s="5"/>
      <c r="Q28" s="5">
        <v>555</v>
      </c>
      <c r="R28" s="5">
        <v>571.16</v>
      </c>
      <c r="S28" s="6">
        <v>277.5</v>
      </c>
      <c r="T28" s="5">
        <v>965.5</v>
      </c>
      <c r="U28" s="5"/>
      <c r="V28" s="6"/>
      <c r="W28" s="6"/>
      <c r="X28" s="6"/>
      <c r="Y28" s="6">
        <v>0</v>
      </c>
      <c r="Z28" s="6">
        <v>0</v>
      </c>
      <c r="AA28" s="6">
        <v>0</v>
      </c>
      <c r="AB28" s="6">
        <v>0</v>
      </c>
      <c r="AC28" s="6">
        <v>489</v>
      </c>
      <c r="AD28" s="4">
        <f t="shared" ca="1" si="13"/>
        <v>5.2503271983640083</v>
      </c>
      <c r="AE28" s="4">
        <f t="shared" ca="1" si="14"/>
        <v>4.956891615541922</v>
      </c>
      <c r="AF28" s="4">
        <f t="shared" ca="1" si="15"/>
        <v>0</v>
      </c>
      <c r="AG28" s="4">
        <f t="shared" ca="1" si="16"/>
        <v>0</v>
      </c>
      <c r="AH28" s="4">
        <f t="shared" ca="1" si="17"/>
        <v>0</v>
      </c>
      <c r="AI28" s="4">
        <f t="shared" ca="1" si="18"/>
        <v>0</v>
      </c>
      <c r="AJ28" s="4">
        <f t="shared" ca="1" si="19"/>
        <v>10.20721881390593</v>
      </c>
      <c r="AK28" s="27">
        <f t="shared" ca="1" si="20"/>
        <v>1.4754249815225424</v>
      </c>
      <c r="AL28" s="27">
        <f t="shared" ca="1" si="21"/>
        <v>1.5939016393442624</v>
      </c>
      <c r="AM28" s="27" t="str">
        <f t="shared" ca="1" si="22"/>
        <v>-</v>
      </c>
      <c r="AN28" s="27" t="str">
        <f t="shared" ca="1" si="23"/>
        <v>-</v>
      </c>
      <c r="AO28" s="27">
        <f t="shared" ca="1" si="24"/>
        <v>1.029117117117117</v>
      </c>
      <c r="AP28" s="27">
        <f t="shared" ca="1" si="25"/>
        <v>3.4792792792792793</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RXM71DERWENT UNIT - SYCAMORE WARD</v>
      </c>
      <c r="D29" s="55" t="str">
        <f t="shared" si="12"/>
        <v>RXM71</v>
      </c>
      <c r="E29" s="74" t="s">
        <v>6697</v>
      </c>
      <c r="F29" s="25" t="s">
        <v>14846</v>
      </c>
      <c r="G29" s="2" t="s">
        <v>14710</v>
      </c>
      <c r="H29" s="57"/>
      <c r="I29" s="3">
        <v>1371.75</v>
      </c>
      <c r="J29" s="5">
        <v>1147.6400000000001</v>
      </c>
      <c r="K29" s="5">
        <v>1237.25</v>
      </c>
      <c r="L29" s="5">
        <v>1301.5</v>
      </c>
      <c r="M29" s="5"/>
      <c r="N29" s="5"/>
      <c r="O29" s="5"/>
      <c r="P29" s="5"/>
      <c r="Q29" s="5">
        <v>555</v>
      </c>
      <c r="R29" s="5">
        <v>417.66</v>
      </c>
      <c r="S29" s="6">
        <v>573.5</v>
      </c>
      <c r="T29" s="5">
        <v>739.24</v>
      </c>
      <c r="U29" s="5"/>
      <c r="V29" s="6"/>
      <c r="W29" s="6"/>
      <c r="X29" s="6"/>
      <c r="Y29" s="6">
        <v>0</v>
      </c>
      <c r="Z29" s="6">
        <v>0</v>
      </c>
      <c r="AA29" s="6">
        <v>0</v>
      </c>
      <c r="AB29" s="6">
        <v>0</v>
      </c>
      <c r="AC29" s="6">
        <v>497</v>
      </c>
      <c r="AD29" s="4">
        <f t="shared" ca="1" si="13"/>
        <v>3.1494969818913483</v>
      </c>
      <c r="AE29" s="4">
        <f t="shared" ca="1" si="14"/>
        <v>4.1061167002012073</v>
      </c>
      <c r="AF29" s="4">
        <f t="shared" ca="1" si="15"/>
        <v>0</v>
      </c>
      <c r="AG29" s="4">
        <f t="shared" ca="1" si="16"/>
        <v>0</v>
      </c>
      <c r="AH29" s="4">
        <f t="shared" ca="1" si="17"/>
        <v>0</v>
      </c>
      <c r="AI29" s="4">
        <f t="shared" ca="1" si="18"/>
        <v>0</v>
      </c>
      <c r="AJ29" s="4">
        <f t="shared" ca="1" si="19"/>
        <v>7.2556136820925552</v>
      </c>
      <c r="AK29" s="27">
        <f t="shared" ca="1" si="20"/>
        <v>0.83662474940769094</v>
      </c>
      <c r="AL29" s="27">
        <f t="shared" ca="1" si="21"/>
        <v>1.0519296827641949</v>
      </c>
      <c r="AM29" s="27" t="str">
        <f t="shared" ca="1" si="22"/>
        <v>-</v>
      </c>
      <c r="AN29" s="27" t="str">
        <f t="shared" ca="1" si="23"/>
        <v>-</v>
      </c>
      <c r="AO29" s="27">
        <f t="shared" ca="1" si="24"/>
        <v>0.75254054054054054</v>
      </c>
      <c r="AP29" s="27">
        <f t="shared" ca="1" si="25"/>
        <v>1.2889973844812554</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RXM76DERWENT UNIT - OAK WARD</v>
      </c>
      <c r="D30" s="55" t="str">
        <f t="shared" si="12"/>
        <v>RXM76</v>
      </c>
      <c r="E30" s="74" t="s">
        <v>6703</v>
      </c>
      <c r="F30" s="25" t="s">
        <v>14847</v>
      </c>
      <c r="G30" s="2" t="s">
        <v>14710</v>
      </c>
      <c r="H30" s="57"/>
      <c r="I30" s="3">
        <v>1707.23</v>
      </c>
      <c r="J30" s="5">
        <v>883.72</v>
      </c>
      <c r="K30" s="5">
        <v>1078.5</v>
      </c>
      <c r="L30" s="5">
        <v>1189.25</v>
      </c>
      <c r="M30" s="5"/>
      <c r="N30" s="5"/>
      <c r="O30" s="5"/>
      <c r="P30" s="5"/>
      <c r="Q30" s="5">
        <v>564.9</v>
      </c>
      <c r="R30" s="5">
        <v>418.34</v>
      </c>
      <c r="S30" s="6">
        <v>282.60000000000002</v>
      </c>
      <c r="T30" s="5">
        <v>633.78</v>
      </c>
      <c r="U30" s="5"/>
      <c r="V30" s="6"/>
      <c r="W30" s="6"/>
      <c r="X30" s="6"/>
      <c r="Y30" s="6">
        <v>0</v>
      </c>
      <c r="Z30" s="6">
        <v>0</v>
      </c>
      <c r="AA30" s="6">
        <v>0</v>
      </c>
      <c r="AB30" s="6">
        <v>15.5</v>
      </c>
      <c r="AC30" s="6">
        <v>490</v>
      </c>
      <c r="AD30" s="4">
        <f t="shared" ca="1" si="13"/>
        <v>2.6572653061224489</v>
      </c>
      <c r="AE30" s="4">
        <f t="shared" ca="1" si="14"/>
        <v>3.7204693877551018</v>
      </c>
      <c r="AF30" s="4">
        <f t="shared" ca="1" si="15"/>
        <v>0</v>
      </c>
      <c r="AG30" s="4">
        <f t="shared" ca="1" si="16"/>
        <v>0</v>
      </c>
      <c r="AH30" s="4">
        <f t="shared" ca="1" si="17"/>
        <v>0</v>
      </c>
      <c r="AI30" s="4">
        <f t="shared" ca="1" si="18"/>
        <v>3.1632653061224487E-2</v>
      </c>
      <c r="AJ30" s="4">
        <f t="shared" ca="1" si="19"/>
        <v>6.409367346938776</v>
      </c>
      <c r="AK30" s="27">
        <f t="shared" ca="1" si="20"/>
        <v>0.51763382789665136</v>
      </c>
      <c r="AL30" s="27">
        <f t="shared" ca="1" si="21"/>
        <v>1.102688919796013</v>
      </c>
      <c r="AM30" s="27" t="str">
        <f t="shared" ca="1" si="22"/>
        <v>-</v>
      </c>
      <c r="AN30" s="27" t="str">
        <f t="shared" ca="1" si="23"/>
        <v>-</v>
      </c>
      <c r="AO30" s="27">
        <f t="shared" ca="1" si="24"/>
        <v>0.74055585059302531</v>
      </c>
      <c r="AP30" s="27">
        <f t="shared" ca="1" si="25"/>
        <v>2.2426751592356684</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CbwBzb7gllXxTh3n44BvPh18dCMzqStplntVnIHeCEDNbG3Qj9/a3Z1T6/xSVQQpqJ+FKp4iTpr0CldGSEx3Pg==" saltValue="PjqfByEY/BXSKvJI2sd8UQ=="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14201</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185</v>
      </c>
    </row>
    <row r="6" spans="1:12" ht="31.5" x14ac:dyDescent="0.2">
      <c r="A6" s="63" t="s">
        <v>14193</v>
      </c>
      <c r="B6" s="64" t="s">
        <v>14087</v>
      </c>
      <c r="C6" s="64" t="s">
        <v>14194</v>
      </c>
      <c r="D6" s="64" t="s">
        <v>14195</v>
      </c>
      <c r="E6" s="64" t="s">
        <v>14152</v>
      </c>
      <c r="F6" s="64" t="s">
        <v>33</v>
      </c>
      <c r="G6" s="64" t="s">
        <v>14140</v>
      </c>
      <c r="H6" s="64" t="s">
        <v>36</v>
      </c>
      <c r="I6" s="64" t="s">
        <v>35</v>
      </c>
      <c r="J6" s="64"/>
      <c r="K6" s="64" t="s">
        <v>39</v>
      </c>
      <c r="L6" s="64" t="s">
        <v>37</v>
      </c>
    </row>
    <row r="7" spans="1:12" s="69" customFormat="1" ht="45" customHeight="1" x14ac:dyDescent="0.2">
      <c r="A7" s="69" t="str">
        <f ca="1">IF('Trust - Frontsheet'!A16="","",'Trust - Frontsheet'!A16)</f>
        <v>RXMT4AUDREY HOUSE RESIDENTIAL REHABILITATION</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AUDREY HOUSE RESIDENTIAL REHABILITATION</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RXM44WALTON HOSPITAL - BLUEBELL WARD</v>
      </c>
      <c r="B8" s="66" t="str">
        <f ca="1">IF('Trust - Frontsheet'!A17="","",'Trust - Frontsheet'!D17)</f>
        <v>RXM44</v>
      </c>
      <c r="C8" s="66" t="str">
        <f ca="1">IF(VLOOKUP(A8,'Trust - Frontsheet'!$A$16:$AC$215,5,0)="","",VLOOKUP(A8,'Trust - Frontsheet'!$A$16:$AC$216,5,0))</f>
        <v>WALTON HOSPITAL</v>
      </c>
      <c r="D8" s="66" t="str">
        <f ca="1">IF(VLOOKUP(A8,'Trust - Frontsheet'!$A$16:$AC$215,6,0)="","",VLOOKUP(A8,'Trust - Frontsheet'!$A$16:$AC$216,6,0))</f>
        <v>WALTON HOSPITAL - BLUEBELL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RXMT4CHILD BEARING INPATIENT</v>
      </c>
      <c r="B9" s="66" t="str">
        <f ca="1">IF('Trust - Frontsheet'!A18="","",'Trust - Frontsheet'!D18)</f>
        <v>RXMT4</v>
      </c>
      <c r="C9" s="66" t="str">
        <f ca="1">IF(VLOOKUP(A9,'Trust - Frontsheet'!$A$16:$AC$215,5,0)="","",VLOOKUP(A9,'Trust - Frontsheet'!$A$16:$AC$216,5,0))</f>
        <v>ADULT MENTAL HEALTH</v>
      </c>
      <c r="D9" s="66" t="str">
        <f ca="1">IF(VLOOKUP(A9,'Trust - Frontsheet'!$A$16:$AC$215,6,0)="","",VLOOKUP(A9,'Trust - Frontsheet'!$A$16:$AC$216,6,0))</f>
        <v>CHILD BEARING INPATIENT</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RXMT4CTC RESIDENTIAL REHABILITATION</v>
      </c>
      <c r="B10" s="66" t="str">
        <f ca="1">IF('Trust - Frontsheet'!A19="","",'Trust - Frontsheet'!D19)</f>
        <v>RXMT4</v>
      </c>
      <c r="C10" s="66" t="str">
        <f ca="1">IF(VLOOKUP(A10,'Trust - Frontsheet'!$A$16:$AC$215,5,0)="","",VLOOKUP(A10,'Trust - Frontsheet'!$A$16:$AC$216,5,0))</f>
        <v>ADULT MENTAL HEALTH</v>
      </c>
      <c r="D10" s="66" t="str">
        <f ca="1">IF(VLOOKUP(A10,'Trust - Frontsheet'!$A$16:$AC$215,6,0)="","",VLOOKUP(A10,'Trust - Frontsheet'!$A$16:$AC$216,6,0))</f>
        <v>CTC RESIDENTIAL REHABILITATION</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RXM30KEDLESTON LOW SECURE UNIT</v>
      </c>
      <c r="B11" s="65" t="str">
        <f ca="1">IF('Trust - Frontsheet'!A20="","",'Trust - Frontsheet'!D20)</f>
        <v>RXM30</v>
      </c>
      <c r="C11" s="65" t="str">
        <f ca="1">IF(VLOOKUP(A11,'Trust - Frontsheet'!$A$16:$AC$215,5,0)="","",VLOOKUP(A11,'Trust - Frontsheet'!$A$16:$AC$216,5,0))</f>
        <v>KEDLESTON UNIT</v>
      </c>
      <c r="D11" s="65" t="str">
        <f ca="1">IF(VLOOKUP(A11,'Trust - Frontsheet'!$A$16:$AC$215,6,0)="","",VLOOKUP(A11,'Trust - Frontsheet'!$A$16:$AC$216,6,0))</f>
        <v>KEDLESTON LOW SECURE UNIT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RXMT4KINGSWAY CUBLEY COURT - FEMALE</v>
      </c>
      <c r="B12" s="65" t="str">
        <f ca="1">IF('Trust - Frontsheet'!A21="","",'Trust - Frontsheet'!D21)</f>
        <v>RXMT4</v>
      </c>
      <c r="C12" s="65" t="str">
        <f ca="1">IF(VLOOKUP(A12,'Trust - Frontsheet'!$A$16:$AC$215,5,0)="","",VLOOKUP(A12,'Trust - Frontsheet'!$A$16:$AC$216,5,0))</f>
        <v>ADULT MENTAL HEALTH</v>
      </c>
      <c r="D12" s="65" t="str">
        <f ca="1">IF(VLOOKUP(A12,'Trust - Frontsheet'!$A$16:$AC$215,6,0)="","",VLOOKUP(A12,'Trust - Frontsheet'!$A$16:$AC$216,6,0))</f>
        <v>KINGSWAY CUBLEY COURT - FEMALE</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RXMT4KINGSWAY CUBLEY COURT - MALE</v>
      </c>
      <c r="B13" s="65" t="str">
        <f ca="1">IF('Trust - Frontsheet'!A22="","",'Trust - Frontsheet'!D22)</f>
        <v>RXMT4</v>
      </c>
      <c r="C13" s="65" t="str">
        <f ca="1">IF(VLOOKUP(A13,'Trust - Frontsheet'!$A$16:$AC$215,5,0)="","",VLOOKUP(A13,'Trust - Frontsheet'!$A$16:$AC$216,5,0))</f>
        <v>ADULT MENTAL HEALTH</v>
      </c>
      <c r="D13" s="65" t="str">
        <f ca="1">IF(VLOOKUP(A13,'Trust - Frontsheet'!$A$16:$AC$215,6,0)="","",VLOOKUP(A13,'Trust - Frontsheet'!$A$16:$AC$216,6,0))</f>
        <v>KINGSWAY CUBLEY COURT - MALE</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RXM80KINGSWAY TISSINGTON UNIT - OLDER PEOPLE</v>
      </c>
      <c r="B14" s="65" t="str">
        <f ca="1">IF('Trust - Frontsheet'!A23="","",'Trust - Frontsheet'!D23)</f>
        <v>RXM80</v>
      </c>
      <c r="C14" s="65" t="str">
        <f ca="1">IF(VLOOKUP(A14,'Trust - Frontsheet'!$A$16:$AC$215,5,0)="","",VLOOKUP(A14,'Trust - Frontsheet'!$A$16:$AC$216,5,0))</f>
        <v>TISSINGTON HOUSE</v>
      </c>
      <c r="D14" s="65" t="str">
        <f ca="1">IF(VLOOKUP(A14,'Trust - Frontsheet'!$A$16:$AC$215,6,0)="","",VLOOKUP(A14,'Trust - Frontsheet'!$A$16:$AC$216,6,0))</f>
        <v>KINGSWAY TISSINGTON UNIT - OLDER PEOPLE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RXM77RADBOURNE UNIT - WARD 33 ADULT ACUTE INPATIENT</v>
      </c>
      <c r="B15" s="65" t="str">
        <f ca="1">IF('Trust - Frontsheet'!A24="","",'Trust - Frontsheet'!D24)</f>
        <v>RXM77</v>
      </c>
      <c r="C15" s="65" t="str">
        <f ca="1">IF(VLOOKUP(A15,'Trust - Frontsheet'!$A$16:$AC$215,5,0)="","",VLOOKUP(A15,'Trust - Frontsheet'!$A$16:$AC$216,5,0))</f>
        <v>WARD 33, PSYCHIATRIC UNIT</v>
      </c>
      <c r="D15" s="65" t="str">
        <f ca="1">IF(VLOOKUP(A15,'Trust - Frontsheet'!$A$16:$AC$215,6,0)="","",VLOOKUP(A15,'Trust - Frontsheet'!$A$16:$AC$216,6,0))</f>
        <v>RADBOURNE UNIT - WARD 33 ADULT ACUTE INPATIENT</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RXM78RADBOURNE UNIT - WARD 34 ADULT ACUTE INPATIENT</v>
      </c>
      <c r="B16" s="65" t="str">
        <f ca="1">IF('Trust - Frontsheet'!A25="","",'Trust - Frontsheet'!D25)</f>
        <v>RXM78</v>
      </c>
      <c r="C16" s="65" t="str">
        <f ca="1">IF(VLOOKUP(A16,'Trust - Frontsheet'!$A$16:$AC$215,5,0)="","",VLOOKUP(A16,'Trust - Frontsheet'!$A$16:$AC$216,5,0))</f>
        <v>WARD 34, PSYCHIATRIC UNIT</v>
      </c>
      <c r="D16" s="65" t="str">
        <f ca="1">IF(VLOOKUP(A16,'Trust - Frontsheet'!$A$16:$AC$215,6,0)="","",VLOOKUP(A16,'Trust - Frontsheet'!$A$16:$AC$216,6,0))</f>
        <v>RADBOURNE UNIT - WARD 34 ADULT ACUTE INPATIENT</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RXM81RADBOURNE UNIT - WARD 35 ADULT ACUTE INPATIENT</v>
      </c>
      <c r="B17" s="65" t="str">
        <f ca="1">IF('Trust - Frontsheet'!A26="","",'Trust - Frontsheet'!D26)</f>
        <v>RXM81</v>
      </c>
      <c r="C17" s="65" t="str">
        <f ca="1">IF(VLOOKUP(A17,'Trust - Frontsheet'!$A$16:$AC$215,5,0)="","",VLOOKUP(A17,'Trust - Frontsheet'!$A$16:$AC$216,5,0))</f>
        <v>WARD 35, PSYCHIATRIC UNIT</v>
      </c>
      <c r="D17" s="65" t="str">
        <f ca="1">IF(VLOOKUP(A17,'Trust - Frontsheet'!$A$16:$AC$215,6,0)="","",VLOOKUP(A17,'Trust - Frontsheet'!$A$16:$AC$216,6,0))</f>
        <v>RADBOURNE UNIT - WARD 35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RXM74RADBOURNE UNIT - WARD 36 ADULT ACUTE INPATIENT</v>
      </c>
      <c r="B18" s="65" t="str">
        <f ca="1">IF('Trust - Frontsheet'!A27="","",'Trust - Frontsheet'!D27)</f>
        <v>RXM74</v>
      </c>
      <c r="C18" s="65" t="str">
        <f ca="1">IF(VLOOKUP(A18,'Trust - Frontsheet'!$A$16:$AC$215,5,0)="","",VLOOKUP(A18,'Trust - Frontsheet'!$A$16:$AC$216,5,0))</f>
        <v>WARD 36, PSYCHIATRIC UNIT</v>
      </c>
      <c r="D18" s="65" t="str">
        <f ca="1">IF(VLOOKUP(A18,'Trust - Frontsheet'!$A$16:$AC$215,6,0)="","",VLOOKUP(A18,'Trust - Frontsheet'!$A$16:$AC$216,6,0))</f>
        <v>RADBOURNE UNIT - WARD 36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RXM70DERWENT UNIT - WILLOW WARD</v>
      </c>
      <c r="B19" s="65" t="str">
        <f ca="1">IF('Trust - Frontsheet'!A28="","",'Trust - Frontsheet'!D28)</f>
        <v>RXM70</v>
      </c>
      <c r="C19" s="65" t="str">
        <f ca="1">IF(VLOOKUP(A19,'Trust - Frontsheet'!$A$16:$AC$215,5,0)="","",VLOOKUP(A19,'Trust - Frontsheet'!$A$16:$AC$216,5,0))</f>
        <v>MORTON WARD, HARTINGTON UNIT</v>
      </c>
      <c r="D19" s="65" t="str">
        <f ca="1">IF(VLOOKUP(A19,'Trust - Frontsheet'!$A$16:$AC$215,6,0)="","",VLOOKUP(A19,'Trust - Frontsheet'!$A$16:$AC$216,6,0))</f>
        <v>DERWENT UNIT - WILLOW WARD</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RXM71DERWENT UNIT - SYCAMORE WARD</v>
      </c>
      <c r="B20" s="65" t="str">
        <f ca="1">IF('Trust - Frontsheet'!A29="","",'Trust - Frontsheet'!D29)</f>
        <v>RXM71</v>
      </c>
      <c r="C20" s="65" t="str">
        <f ca="1">IF(VLOOKUP(A20,'Trust - Frontsheet'!$A$16:$AC$215,5,0)="","",VLOOKUP(A20,'Trust - Frontsheet'!$A$16:$AC$216,5,0))</f>
        <v>PLEASLEY WARD, HARTINGTON UNIT</v>
      </c>
      <c r="D20" s="65" t="str">
        <f ca="1">IF(VLOOKUP(A20,'Trust - Frontsheet'!$A$16:$AC$215,6,0)="","",VLOOKUP(A20,'Trust - Frontsheet'!$A$16:$AC$216,6,0))</f>
        <v>DERWENT UNIT - SYCAMORE WARD</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RXM76DERWENT UNIT - OAK WARD</v>
      </c>
      <c r="B21" s="65" t="str">
        <f ca="1">IF('Trust - Frontsheet'!A30="","",'Trust - Frontsheet'!D30)</f>
        <v>RXM76</v>
      </c>
      <c r="C21" s="65" t="str">
        <f ca="1">IF(VLOOKUP(A21,'Trust - Frontsheet'!$A$16:$AC$215,5,0)="","",VLOOKUP(A21,'Trust - Frontsheet'!$A$16:$AC$216,5,0))</f>
        <v>TANSLEY WARD</v>
      </c>
      <c r="D21" s="65" t="str">
        <f ca="1">IF(VLOOKUP(A21,'Trust - Frontsheet'!$A$16:$AC$215,6,0)="","",VLOOKUP(A21,'Trust - Frontsheet'!$A$16:$AC$216,6,0))</f>
        <v>DERWENT UNIT - OAK WARD</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ZwbYwPUHYof16M6Y/MW5nd6L2vJvutHptMhEQr1iuJFHpFCLlrzwU4MpwLYQFLFJq4+e4GRNZD4Bs6E4wjep/A==" saltValue="GMYjGwetDquSpmdBZgNJO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P26" sqref="P26:P28"/>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14196</v>
      </c>
      <c r="C5" s="127"/>
      <c r="D5" s="127"/>
      <c r="E5" s="127"/>
      <c r="F5" s="127"/>
      <c r="G5" s="127"/>
      <c r="H5" s="127"/>
      <c r="I5" s="127"/>
      <c r="J5" s="127"/>
      <c r="K5" s="127"/>
    </row>
    <row r="6" spans="1:19" ht="84" customHeight="1" x14ac:dyDescent="0.2">
      <c r="B6" s="64" t="s">
        <v>14131</v>
      </c>
      <c r="C6" s="64" t="s">
        <v>14132</v>
      </c>
      <c r="D6" s="64" t="s">
        <v>14133</v>
      </c>
      <c r="E6" s="64" t="s">
        <v>14134</v>
      </c>
      <c r="F6" s="64" t="s">
        <v>14135</v>
      </c>
      <c r="G6" s="64" t="s">
        <v>14136</v>
      </c>
      <c r="H6" s="64" t="s">
        <v>14137</v>
      </c>
      <c r="I6" s="64" t="s">
        <v>14138</v>
      </c>
      <c r="J6" s="64" t="s">
        <v>14085</v>
      </c>
      <c r="K6" s="64" t="s">
        <v>14086</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14200</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11</v>
      </c>
      <c r="F11" s="70" cm="1">
        <f t="array" aca="1" ref="F11" ca="1">SUM(--(LEN(F14:F213)&gt;0))</f>
        <v>11</v>
      </c>
      <c r="G11" s="70" cm="1">
        <f t="array" aca="1" ref="G11" ca="1">SUM(--(LEN(G14:G213)&gt;0))</f>
        <v>0</v>
      </c>
      <c r="H11" s="70" cm="1">
        <f t="array" aca="1" ref="H11" ca="1">SUM(--(LEN(H14:H213)&gt;0))</f>
        <v>0</v>
      </c>
      <c r="I11" s="70" cm="1">
        <f t="array" aca="1" ref="I11" ca="1">SUM(--(LEN(I14:I213)&gt;0))</f>
        <v>8</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1</v>
      </c>
      <c r="R11" s="70" cm="1">
        <f t="array" aca="1" ref="R11" ca="1">SUM(--(LEN(R14:R213)&gt;0))</f>
        <v>0</v>
      </c>
      <c r="S11" s="70" cm="1">
        <f t="array" aca="1" ref="S11" ca="1">SUM(--(LEN(S14:S213)&gt;0))</f>
        <v>1</v>
      </c>
    </row>
    <row r="12" spans="1:19" ht="15.75" x14ac:dyDescent="0.25">
      <c r="B12" s="126" t="s">
        <v>14199</v>
      </c>
      <c r="C12" s="126"/>
      <c r="D12" s="126"/>
      <c r="E12" s="126"/>
      <c r="F12" s="126"/>
      <c r="G12" s="126"/>
      <c r="H12" s="126"/>
      <c r="I12" s="126"/>
      <c r="J12" s="126"/>
      <c r="K12" s="126"/>
      <c r="L12" s="126"/>
      <c r="M12" s="126"/>
      <c r="N12" s="126"/>
      <c r="O12" s="126"/>
      <c r="P12" s="126"/>
      <c r="Q12" s="126"/>
      <c r="R12" s="126"/>
      <c r="S12" s="126"/>
    </row>
    <row r="13" spans="1:19" ht="204.75" x14ac:dyDescent="0.2">
      <c r="A13" s="64" t="s">
        <v>14193</v>
      </c>
      <c r="B13" s="64" t="s">
        <v>14087</v>
      </c>
      <c r="C13" s="64" t="s">
        <v>14194</v>
      </c>
      <c r="D13" s="64" t="s">
        <v>14195</v>
      </c>
      <c r="E13" s="64" t="s">
        <v>14142</v>
      </c>
      <c r="F13" s="64" t="s">
        <v>14143</v>
      </c>
      <c r="G13" s="64" t="s">
        <v>14144</v>
      </c>
      <c r="H13" s="64" t="s">
        <v>14145</v>
      </c>
      <c r="I13" s="64" t="s">
        <v>14146</v>
      </c>
      <c r="J13" s="64" t="s">
        <v>14147</v>
      </c>
      <c r="K13" s="64" t="s">
        <v>14148</v>
      </c>
      <c r="L13" s="64" t="s">
        <v>14149</v>
      </c>
      <c r="M13" s="64" t="s">
        <v>14150</v>
      </c>
      <c r="N13" s="64" t="s">
        <v>14151</v>
      </c>
      <c r="O13" s="64" t="s">
        <v>14197</v>
      </c>
      <c r="P13" s="64" t="s">
        <v>14198</v>
      </c>
      <c r="Q13" s="64" t="s">
        <v>40</v>
      </c>
      <c r="R13" s="64" t="s">
        <v>14141</v>
      </c>
      <c r="S13" s="64" t="s">
        <v>14424</v>
      </c>
    </row>
    <row r="14" spans="1:19" ht="57" customHeight="1" x14ac:dyDescent="0.2">
      <c r="A14" s="66" t="str">
        <f ca="1">IF('Trust - Frontsheet'!A16="","",'Trust - Frontsheet'!A16)</f>
        <v>RXMT4AUDREY HOUSE RESIDENTIAL REHABILITATION</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AUDREY HOUSE RESIDENTIAL REHABILITATION</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Actual hours are under 1448</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Actual hours entered with no patient count</v>
      </c>
    </row>
    <row r="15" spans="1:19" ht="45" customHeight="1" x14ac:dyDescent="0.2">
      <c r="A15" s="66" t="str">
        <f ca="1">IF('Trust - Frontsheet'!A17="","",'Trust - Frontsheet'!A17)</f>
        <v>RXM44WALTON HOSPITAL - BLUEBELL WARD</v>
      </c>
      <c r="B15" s="66" t="str">
        <f ca="1">IF('Trust - Frontsheet'!A17="","",'Trust - Frontsheet'!D17)</f>
        <v>RXM44</v>
      </c>
      <c r="C15" s="66" t="str">
        <f ca="1">IF(VLOOKUP(A15,'Trust - Frontsheet'!$A$16:$AC$215,5,0)="","",VLOOKUP(A15,'Trust - Frontsheet'!$A$16:$AC$216,5,0))</f>
        <v>WALTON HOSPITAL</v>
      </c>
      <c r="D15" s="66" t="str">
        <f ca="1">IF(VLOOKUP(A15,'Trust - Frontsheet'!$A$16:$AC$215,6,0)="","",VLOOKUP(A15,'Trust - Frontsheet'!$A$16:$AC$216,6,0))</f>
        <v>WALTON HOSPITAL - BLUEBELL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RXMT4CHILD BEARING INPATIENT</v>
      </c>
      <c r="B16" s="66" t="str">
        <f ca="1">IF('Trust - Frontsheet'!A18="","",'Trust - Frontsheet'!D18)</f>
        <v>RXMT4</v>
      </c>
      <c r="C16" s="66" t="str">
        <f ca="1">IF(VLOOKUP(A16,'Trust - Frontsheet'!$A$16:$AC$215,5,0)="","",VLOOKUP(A16,'Trust - Frontsheet'!$A$16:$AC$216,5,0))</f>
        <v>ADULT MENTAL HEALTH</v>
      </c>
      <c r="D16" s="66" t="str">
        <f ca="1">IF(VLOOKUP(A16,'Trust - Frontsheet'!$A$16:$AC$215,6,0)="","",VLOOKUP(A16,'Trust - Frontsheet'!$A$16:$AC$216,6,0))</f>
        <v>CHILD BEARING INPATIENT</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Registered Nurses/Midwives Avg Night Fill rate &gt; 100%</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RXMT4CTC RESIDENTIAL REHABILITATION</v>
      </c>
      <c r="B17" s="66" t="str">
        <f ca="1">IF('Trust - Frontsheet'!A19="","",'Trust - Frontsheet'!D19)</f>
        <v>RXMT4</v>
      </c>
      <c r="C17" s="66" t="str">
        <f ca="1">IF(VLOOKUP(A17,'Trust - Frontsheet'!$A$16:$AC$215,5,0)="","",VLOOKUP(A17,'Trust - Frontsheet'!$A$16:$AC$216,5,0))</f>
        <v>ADULT MENTAL HEALTH</v>
      </c>
      <c r="D17" s="66" t="str">
        <f ca="1">IF(VLOOKUP(A17,'Trust - Frontsheet'!$A$16:$AC$215,6,0)="","",VLOOKUP(A17,'Trust - Frontsheet'!$A$16:$AC$216,6,0))</f>
        <v>CTC RESIDENTIAL REHABILITATION</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RXM30KEDLESTON LOW SECURE UNIT</v>
      </c>
      <c r="B18" s="66" t="str">
        <f ca="1">IF('Trust - Frontsheet'!A20="","",'Trust - Frontsheet'!D20)</f>
        <v>RXM30</v>
      </c>
      <c r="C18" s="66" t="str">
        <f ca="1">IF(VLOOKUP(A18,'Trust - Frontsheet'!$A$16:$AC$215,5,0)="","",VLOOKUP(A18,'Trust - Frontsheet'!$A$16:$AC$216,5,0))</f>
        <v>KEDLESTON UNIT</v>
      </c>
      <c r="D18" s="66" t="str">
        <f ca="1">IF(VLOOKUP(A18,'Trust - Frontsheet'!$A$16:$AC$215,6,0)="","",VLOOKUP(A18,'Trust - Frontsheet'!$A$16:$AC$216,6,0))</f>
        <v>KEDLESTON LOW SECURE UNIT</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RXMT4KINGSWAY CUBLEY COURT - FEMALE</v>
      </c>
      <c r="B19" s="66" t="str">
        <f ca="1">IF('Trust - Frontsheet'!A21="","",'Trust - Frontsheet'!D21)</f>
        <v>RXMT4</v>
      </c>
      <c r="C19" s="66" t="str">
        <f ca="1">IF(VLOOKUP(A19,'Trust - Frontsheet'!$A$16:$AC$215,5,0)="","",VLOOKUP(A19,'Trust - Frontsheet'!$A$16:$AC$216,5,0))</f>
        <v>ADULT MENTAL HEALTH</v>
      </c>
      <c r="D19" s="66" t="str">
        <f ca="1">IF(VLOOKUP(A19,'Trust - Frontsheet'!$A$16:$AC$215,6,0)="","",VLOOKUP(A19,'Trust - Frontsheet'!$A$16:$AC$216,6,0))</f>
        <v>KINGSWAY CUBLEY COURT - FEMALE</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RXMT4KINGSWAY CUBLEY COURT - MALE</v>
      </c>
      <c r="B20" s="66" t="str">
        <f ca="1">IF('Trust - Frontsheet'!A22="","",'Trust - Frontsheet'!D22)</f>
        <v>RXMT4</v>
      </c>
      <c r="C20" s="66" t="str">
        <f ca="1">IF(VLOOKUP(A20,'Trust - Frontsheet'!$A$16:$AC$215,5,0)="","",VLOOKUP(A20,'Trust - Frontsheet'!$A$16:$AC$216,5,0))</f>
        <v>ADULT MENTAL HEALTH</v>
      </c>
      <c r="D20" s="66" t="str">
        <f ca="1">IF(VLOOKUP(A20,'Trust - Frontsheet'!$A$16:$AC$215,6,0)="","",VLOOKUP(A20,'Trust - Frontsheet'!$A$16:$AC$216,6,0))</f>
        <v>KINGSWAY CUBLEY COURT - MALE</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RXM80KINGSWAY TISSINGTON UNIT - OLDER PEOPLE</v>
      </c>
      <c r="B21" s="66" t="str">
        <f ca="1">IF('Trust - Frontsheet'!A23="","",'Trust - Frontsheet'!D23)</f>
        <v>RXM80</v>
      </c>
      <c r="C21" s="66" t="str">
        <f ca="1">IF(VLOOKUP(A21,'Trust - Frontsheet'!$A$16:$AC$215,5,0)="","",VLOOKUP(A21,'Trust - Frontsheet'!$A$16:$AC$216,5,0))</f>
        <v>TISSINGTON HOUSE</v>
      </c>
      <c r="D21" s="66" t="str">
        <f ca="1">IF(VLOOKUP(A21,'Trust - Frontsheet'!$A$16:$AC$215,6,0)="","",VLOOKUP(A21,'Trust - Frontsheet'!$A$16:$AC$216,6,0))</f>
        <v>KINGSWAY TISSINGTON UNIT - OLDER PEOPLE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RXM77RADBOURNE UNIT - WARD 33 ADULT ACUTE INPATIENT</v>
      </c>
      <c r="B22" s="66" t="str">
        <f ca="1">IF('Trust - Frontsheet'!A24="","",'Trust - Frontsheet'!D24)</f>
        <v>RXM77</v>
      </c>
      <c r="C22" s="66" t="str">
        <f ca="1">IF(VLOOKUP(A22,'Trust - Frontsheet'!$A$16:$AC$215,5,0)="","",VLOOKUP(A22,'Trust - Frontsheet'!$A$16:$AC$216,5,0))</f>
        <v>WARD 33, PSYCHIATRIC UNIT</v>
      </c>
      <c r="D22" s="66" t="str">
        <f ca="1">IF(VLOOKUP(A22,'Trust - Frontsheet'!$A$16:$AC$215,6,0)="","",VLOOKUP(A22,'Trust - Frontsheet'!$A$16:$AC$216,6,0))</f>
        <v>RADBOURNE UNIT - WARD 33 ADULT ACUTE INPATIENT</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RXM78RADBOURNE UNIT - WARD 34 ADULT ACUTE INPATIENT</v>
      </c>
      <c r="B23" s="66" t="str">
        <f ca="1">IF('Trust - Frontsheet'!A25="","",'Trust - Frontsheet'!D25)</f>
        <v>RXM78</v>
      </c>
      <c r="C23" s="66" t="str">
        <f ca="1">IF(VLOOKUP(A23,'Trust - Frontsheet'!$A$16:$AC$215,5,0)="","",VLOOKUP(A23,'Trust - Frontsheet'!$A$16:$AC$216,5,0))</f>
        <v>WARD 34, PSYCHIATRIC UNIT</v>
      </c>
      <c r="D23" s="66" t="str">
        <f ca="1">IF(VLOOKUP(A23,'Trust - Frontsheet'!$A$16:$AC$215,6,0)="","",VLOOKUP(A23,'Trust - Frontsheet'!$A$16:$AC$216,6,0))</f>
        <v>RADBOURNE UNIT - WARD 34 ADULT ACUTE INPATIENT</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RXM81RADBOURNE UNIT - WARD 35 ADULT ACUTE INPATIENT</v>
      </c>
      <c r="B24" s="66" t="str">
        <f ca="1">IF('Trust - Frontsheet'!A26="","",'Trust - Frontsheet'!D26)</f>
        <v>RXM81</v>
      </c>
      <c r="C24" s="66" t="str">
        <f ca="1">IF(VLOOKUP(A24,'Trust - Frontsheet'!$A$16:$AC$215,5,0)="","",VLOOKUP(A24,'Trust - Frontsheet'!$A$16:$AC$216,5,0))</f>
        <v>WARD 35, PSYCHIATRIC UNIT</v>
      </c>
      <c r="D24" s="66" t="str">
        <f ca="1">IF(VLOOKUP(A24,'Trust - Frontsheet'!$A$16:$AC$215,6,0)="","",VLOOKUP(A24,'Trust - Frontsheet'!$A$16:$AC$216,6,0))</f>
        <v>RADBOURNE UNIT - WARD 35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RXM74RADBOURNE UNIT - WARD 36 ADULT ACUTE INPATIENT</v>
      </c>
      <c r="B25" s="66" t="str">
        <f ca="1">IF('Trust - Frontsheet'!A27="","",'Trust - Frontsheet'!D27)</f>
        <v>RXM74</v>
      </c>
      <c r="C25" s="66" t="str">
        <f ca="1">IF(VLOOKUP(A25,'Trust - Frontsheet'!$A$16:$AC$215,5,0)="","",VLOOKUP(A25,'Trust - Frontsheet'!$A$16:$AC$216,5,0))</f>
        <v>WARD 36, PSYCHIATRIC UNIT</v>
      </c>
      <c r="D25" s="66" t="str">
        <f ca="1">IF(VLOOKUP(A25,'Trust - Frontsheet'!$A$16:$AC$215,6,0)="","",VLOOKUP(A25,'Trust - Frontsheet'!$A$16:$AC$216,6,0))</f>
        <v>RADBOURNE UNIT - WARD 36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RXM70DERWENT UNIT - WILLOW WARD</v>
      </c>
      <c r="B26" s="66" t="str">
        <f ca="1">IF('Trust - Frontsheet'!A28="","",'Trust - Frontsheet'!D28)</f>
        <v>RXM70</v>
      </c>
      <c r="C26" s="66" t="str">
        <f ca="1">IF(VLOOKUP(A26,'Trust - Frontsheet'!$A$16:$AC$215,5,0)="","",VLOOKUP(A26,'Trust - Frontsheet'!$A$16:$AC$216,5,0))</f>
        <v>MORTON WARD, HARTINGTON UNIT</v>
      </c>
      <c r="D26" s="66" t="str">
        <f ca="1">IF(VLOOKUP(A26,'Trust - Frontsheet'!$A$16:$AC$215,6,0)="","",VLOOKUP(A26,'Trust - Frontsheet'!$A$16:$AC$216,6,0))</f>
        <v>DERWENT UNIT - WILLOW WARD</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RXM71DERWENT UNIT - SYCAMORE WARD</v>
      </c>
      <c r="B27" s="66" t="str">
        <f ca="1">IF('Trust - Frontsheet'!A29="","",'Trust - Frontsheet'!D29)</f>
        <v>RXM71</v>
      </c>
      <c r="C27" s="66" t="str">
        <f ca="1">IF(VLOOKUP(A27,'Trust - Frontsheet'!$A$16:$AC$215,5,0)="","",VLOOKUP(A27,'Trust - Frontsheet'!$A$16:$AC$216,5,0))</f>
        <v>PLEASLEY WARD, HARTINGTON UNIT</v>
      </c>
      <c r="D27" s="66" t="str">
        <f ca="1">IF(VLOOKUP(A27,'Trust - Frontsheet'!$A$16:$AC$215,6,0)="","",VLOOKUP(A27,'Trust - Frontsheet'!$A$16:$AC$216,6,0))</f>
        <v>DERWENT UNIT - SYCAMORE WARD</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RXM76DERWENT UNIT - OAK WARD</v>
      </c>
      <c r="B28" s="66" t="str">
        <f ca="1">IF('Trust - Frontsheet'!A30="","",'Trust - Frontsheet'!D30)</f>
        <v>RXM76</v>
      </c>
      <c r="C28" s="66" t="str">
        <f ca="1">IF(VLOOKUP(A28,'Trust - Frontsheet'!$A$16:$AC$215,5,0)="","",VLOOKUP(A28,'Trust - Frontsheet'!$A$16:$AC$216,5,0))</f>
        <v>TANSLEY WARD</v>
      </c>
      <c r="D28" s="66" t="str">
        <f ca="1">IF(VLOOKUP(A28,'Trust - Frontsheet'!$A$16:$AC$215,6,0)="","",VLOOKUP(A28,'Trust - Frontsheet'!$A$16:$AC$216,6,0))</f>
        <v>DERWENT UNIT - OAK WARD</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Non-Registered Nurses/Midwives Avg Day Fill rate &gt; 100%</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1pT6ziKejXVjLb6n3usuziUx3OqpwpAYpaHkT7r80/Zg61Lmyx4aFhU1l5NU1H7Qv1ZIV7uqFbsvbcNyzZlNKA==" saltValue="KY8gnv3EmuNt5uDJpOyr8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8" ma:contentTypeDescription="Create a new document." ma:contentTypeScope="" ma:versionID="be655b489cacd731e6f8c2469ac59f78">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7dd9cf3ba9fe13a25eb0d6810c802767"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6E8C1F24-042C-4393-BF8A-C6224E52E9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purl.org/dc/dcmitype/"/>
    <ds:schemaRef ds:uri="http://purl.org/dc/elements/1.1/"/>
    <ds:schemaRef ds:uri="http://schemas.openxmlformats.org/package/2006/metadata/core-properties"/>
    <ds:schemaRef ds:uri="http://schemas.microsoft.com/office/2006/metadata/properties"/>
    <ds:schemaRef ds:uri="1a75aaad-3466-4017-a44a-cd72d7792456"/>
    <ds:schemaRef ds:uri="10820b01-01be-460b-80f3-3a9f56841c3b"/>
    <ds:schemaRef ds:uri="http://www.w3.org/XML/1998/namespace"/>
    <ds:schemaRef ds:uri="http://schemas.microsoft.com/office/infopath/2007/PartnerControls"/>
    <ds:schemaRef ds:uri="http://schemas.microsoft.com/office/2006/documentManagement/types"/>
    <ds:schemaRef ds:uri="http://purl.org/dc/terms/"/>
    <ds:schemaRef ds:uri="http://schemas.microsoft.com/sharepoint/v3"/>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2025-05-08T15:01:16Z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_ExtendedDescription">
    <vt:lpwstr/>
  </property>
  <property fmtid="{D5CDD505-2E9C-101B-9397-08002B2CF9AE}" pid="4" name="MediaServiceImageTags">
    <vt:lpwstr/>
  </property>
</Properties>
</file>